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7620" activeTab="0"/>
  </bookViews>
  <sheets>
    <sheet name="summary assessment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<sst xmlns="http://schemas.openxmlformats.org/spreadsheetml/2006/main" count="102" uniqueCount="52">
  <si>
    <t>National Institute of Open Schooling</t>
  </si>
  <si>
    <t xml:space="preserve"> for  Basic Literacy Programme of Saakshar Bharat Programme</t>
  </si>
  <si>
    <t>S.No</t>
  </si>
  <si>
    <t>Assessment</t>
  </si>
  <si>
    <t>Appeared</t>
  </si>
  <si>
    <t>Successful</t>
  </si>
  <si>
    <t>Female</t>
  </si>
  <si>
    <t>%</t>
  </si>
  <si>
    <t xml:space="preserve">Male </t>
  </si>
  <si>
    <t xml:space="preserve">Total </t>
  </si>
  <si>
    <t xml:space="preserve">Female </t>
  </si>
  <si>
    <t xml:space="preserve">Ph-1 20th Aug 2010  </t>
  </si>
  <si>
    <t>Ph-II 06th March 2011</t>
  </si>
  <si>
    <t>Ph-III 20th Aug 2011</t>
  </si>
  <si>
    <t xml:space="preserve">Ph-IV18th March 2012 </t>
  </si>
  <si>
    <t xml:space="preserve">Ph-V 26th Aug 2012 </t>
  </si>
  <si>
    <t>Ph-VI 17th Mar 2013</t>
  </si>
  <si>
    <t>Ph-VII 25th Aug 2013</t>
  </si>
  <si>
    <t>Ph-VIII 09th Mar 2014</t>
  </si>
  <si>
    <t>Ph-IX 24th Aug 2014</t>
  </si>
  <si>
    <t>Ph-X 15th Mar 2015</t>
  </si>
  <si>
    <t>Ph-XI 23rd Aug 2015</t>
  </si>
  <si>
    <t>TOTAL</t>
  </si>
  <si>
    <t>Category wise learners appeared and certified in NIOS-NLMA Assessment for Basic Literacy</t>
  </si>
  <si>
    <t>Total</t>
  </si>
  <si>
    <t>Oth. Comm.</t>
  </si>
  <si>
    <t>SC</t>
  </si>
  <si>
    <t>ST</t>
  </si>
  <si>
    <t>Minority</t>
  </si>
  <si>
    <t>Ph-III 20th August 2011</t>
  </si>
  <si>
    <t xml:space="preserve">Ph-IV 18th March 2012 </t>
  </si>
  <si>
    <t xml:space="preserve">Ph-VI 17th Mar 2013 </t>
  </si>
  <si>
    <t xml:space="preserve">Ph-VII  25th Aug 2013 </t>
  </si>
  <si>
    <t>% Successful out  of total successful</t>
  </si>
  <si>
    <t>Age wise learners appeared and certified in NIOS-NLMA Assessment for Basic Literacy</t>
  </si>
  <si>
    <t>Total App.</t>
  </si>
  <si>
    <t>15-25</t>
  </si>
  <si>
    <t>26-35</t>
  </si>
  <si>
    <t>36-45</t>
  </si>
  <si>
    <t>Above 45</t>
  </si>
  <si>
    <t xml:space="preserve">Ph-1 (Pilot) 20th Aug 2010  </t>
  </si>
  <si>
    <t>Phase-II 06th March 2011</t>
  </si>
  <si>
    <t>Phase-III 20th Aug 2011</t>
  </si>
  <si>
    <t xml:space="preserve">Phase-IV18th March 2012 </t>
  </si>
  <si>
    <t xml:space="preserve">Phase-V        26th Aug 2012 </t>
  </si>
  <si>
    <t>Phase-VI       17th Mar 2013</t>
  </si>
  <si>
    <t>Phase-VII       25th Aug 2013</t>
  </si>
  <si>
    <t>Phase-VIII 09th Mar 2014</t>
  </si>
  <si>
    <t>Phase-IX  Aug 2014</t>
  </si>
  <si>
    <t>Phase-X March 2015</t>
  </si>
  <si>
    <t>Phase-XI  Aug 2015</t>
  </si>
  <si>
    <t>Summary status of the Eleven Assessment till August 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</si>
</sst>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2" fontId="47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 readingOrder="1"/>
    </xf>
    <xf numFmtId="0" fontId="6" fillId="0" borderId="12" xfId="0" applyFont="1" applyBorder="1" applyAlignment="1">
      <alignment horizontal="left" wrapText="1" readingOrder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readingOrder="1"/>
    </xf>
    <xf numFmtId="0" fontId="3" fillId="0" borderId="12" xfId="0" applyFont="1" applyBorder="1" applyAlignment="1">
      <alignment horizontal="left" wrapText="1" readingOrder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50" fillId="0" borderId="10" xfId="0" applyFont="1" applyFill="1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40" sqref="A40:B40"/>
    </sheetView>
  </sheetViews>
  <sheetFormatPr defaultColWidth="9.140625" defaultRowHeight="15"/>
  <cols>
    <col min="1" max="1" width="6.140625" style="0" customWidth="1"/>
    <col min="2" max="2" width="21.421875" style="0" customWidth="1"/>
    <col min="3" max="3" width="10.140625" style="0" bestFit="1" customWidth="1"/>
    <col min="4" max="4" width="9.00390625" style="0" customWidth="1"/>
    <col min="5" max="5" width="10.140625" style="0" bestFit="1" customWidth="1"/>
    <col min="6" max="6" width="9.7109375" style="0" customWidth="1"/>
    <col min="7" max="7" width="10.421875" style="0" customWidth="1"/>
    <col min="8" max="8" width="10.140625" style="0" bestFit="1" customWidth="1"/>
    <col min="9" max="9" width="7.00390625" style="0" customWidth="1"/>
    <col min="10" max="10" width="10.140625" style="0" customWidth="1"/>
    <col min="11" max="11" width="7.421875" style="0" customWidth="1"/>
    <col min="12" max="12" width="10.421875" style="0" customWidth="1"/>
    <col min="13" max="13" width="10.00390625" style="0" customWidth="1"/>
    <col min="14" max="14" width="9.421875" style="0" customWidth="1"/>
    <col min="15" max="15" width="9.8515625" style="0" customWidth="1"/>
    <col min="16" max="16" width="8.00390625" style="0" customWidth="1"/>
    <col min="17" max="17" width="9.140625" style="0" customWidth="1"/>
    <col min="18" max="18" width="8.28125" style="0" customWidth="1"/>
    <col min="19" max="19" width="8.140625" style="0" customWidth="1"/>
    <col min="20" max="20" width="8.8515625" style="0" customWidth="1"/>
  </cols>
  <sheetData>
    <row r="1" spans="1:19" ht="18">
      <c r="A1" s="1"/>
      <c r="B1" s="1"/>
      <c r="C1" s="1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0" t="s">
        <v>51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1"/>
      <c r="B3" s="10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5" t="s">
        <v>2</v>
      </c>
      <c r="B4" s="5" t="s">
        <v>3</v>
      </c>
      <c r="C4" s="47" t="s">
        <v>4</v>
      </c>
      <c r="D4" s="48"/>
      <c r="E4" s="48"/>
      <c r="F4" s="48"/>
      <c r="G4" s="49"/>
      <c r="H4" s="47" t="s">
        <v>5</v>
      </c>
      <c r="I4" s="48"/>
      <c r="J4" s="48"/>
      <c r="K4" s="48"/>
      <c r="L4" s="49"/>
      <c r="M4" s="5"/>
      <c r="N4" s="1"/>
      <c r="O4" s="1"/>
      <c r="P4" s="1"/>
      <c r="Q4" s="1"/>
      <c r="R4" s="1"/>
      <c r="S4" s="1"/>
    </row>
    <row r="5" spans="1:19" ht="15">
      <c r="A5" s="2"/>
      <c r="B5" s="2"/>
      <c r="C5" s="9" t="s">
        <v>6</v>
      </c>
      <c r="D5" s="9" t="s">
        <v>7</v>
      </c>
      <c r="E5" s="9" t="s">
        <v>8</v>
      </c>
      <c r="F5" s="9" t="s">
        <v>7</v>
      </c>
      <c r="G5" s="9" t="s">
        <v>9</v>
      </c>
      <c r="H5" s="9" t="s">
        <v>10</v>
      </c>
      <c r="I5" s="9" t="s">
        <v>7</v>
      </c>
      <c r="J5" s="9" t="s">
        <v>8</v>
      </c>
      <c r="K5" s="9" t="s">
        <v>7</v>
      </c>
      <c r="L5" s="9" t="s">
        <v>9</v>
      </c>
      <c r="M5" s="9" t="s">
        <v>7</v>
      </c>
      <c r="N5" s="1"/>
      <c r="O5" s="1"/>
      <c r="P5" s="1"/>
      <c r="Q5" s="1"/>
      <c r="R5" s="1"/>
      <c r="S5" s="1"/>
    </row>
    <row r="6" spans="1:19" ht="15">
      <c r="A6" s="7">
        <v>1</v>
      </c>
      <c r="B6" s="6" t="s">
        <v>11</v>
      </c>
      <c r="C6" s="2">
        <v>324317</v>
      </c>
      <c r="D6" s="8">
        <v>62.56</v>
      </c>
      <c r="E6" s="2">
        <v>194068</v>
      </c>
      <c r="F6" s="8">
        <v>37.44</v>
      </c>
      <c r="G6" s="2">
        <v>518385</v>
      </c>
      <c r="H6" s="2">
        <v>212303</v>
      </c>
      <c r="I6" s="8">
        <v>65.46</v>
      </c>
      <c r="J6" s="2">
        <v>122202</v>
      </c>
      <c r="K6" s="8">
        <v>62.97</v>
      </c>
      <c r="L6" s="2">
        <v>334505</v>
      </c>
      <c r="M6" s="8">
        <v>64.53</v>
      </c>
      <c r="N6" s="1"/>
      <c r="O6" s="1"/>
      <c r="P6" s="1"/>
      <c r="Q6" s="1"/>
      <c r="R6" s="1"/>
      <c r="S6" s="1"/>
    </row>
    <row r="7" spans="1:19" ht="16.5" customHeight="1">
      <c r="A7" s="7">
        <v>2</v>
      </c>
      <c r="B7" s="6" t="s">
        <v>12</v>
      </c>
      <c r="C7" s="2">
        <v>3568686</v>
      </c>
      <c r="D7" s="8">
        <v>81.88</v>
      </c>
      <c r="E7" s="2">
        <v>789924</v>
      </c>
      <c r="F7" s="8">
        <v>18.12</v>
      </c>
      <c r="G7" s="2">
        <v>4358610</v>
      </c>
      <c r="H7" s="2">
        <v>2517581</v>
      </c>
      <c r="I7" s="8">
        <v>70.55</v>
      </c>
      <c r="J7" s="2">
        <v>585284</v>
      </c>
      <c r="K7" s="8">
        <v>74.09</v>
      </c>
      <c r="L7" s="2">
        <v>3102865</v>
      </c>
      <c r="M7" s="8">
        <v>71.19</v>
      </c>
      <c r="N7" s="1"/>
      <c r="O7" s="1"/>
      <c r="P7" s="1"/>
      <c r="Q7" s="1"/>
      <c r="R7" s="1"/>
      <c r="S7" s="1"/>
    </row>
    <row r="8" spans="1:19" ht="15">
      <c r="A8" s="7">
        <v>3</v>
      </c>
      <c r="B8" s="6" t="s">
        <v>13</v>
      </c>
      <c r="C8" s="2">
        <v>3020576</v>
      </c>
      <c r="D8" s="8">
        <v>65.55</v>
      </c>
      <c r="E8" s="2">
        <v>1587763</v>
      </c>
      <c r="F8" s="8">
        <v>34.45</v>
      </c>
      <c r="G8" s="2">
        <v>4608339</v>
      </c>
      <c r="H8" s="2">
        <v>2057992</v>
      </c>
      <c r="I8" s="8">
        <v>68.13</v>
      </c>
      <c r="J8" s="2">
        <v>1125147</v>
      </c>
      <c r="K8" s="8">
        <v>70.86</v>
      </c>
      <c r="L8" s="2">
        <v>3183139</v>
      </c>
      <c r="M8" s="8">
        <v>69.07</v>
      </c>
      <c r="N8" s="1"/>
      <c r="O8" s="1"/>
      <c r="P8" s="1"/>
      <c r="Q8" s="1"/>
      <c r="R8" s="1"/>
      <c r="S8" s="1"/>
    </row>
    <row r="9" spans="1:19" ht="16.5" customHeight="1">
      <c r="A9" s="7">
        <v>4</v>
      </c>
      <c r="B9" s="6" t="s">
        <v>14</v>
      </c>
      <c r="C9" s="2">
        <v>7629075</v>
      </c>
      <c r="D9" s="8">
        <v>71.31604907550387</v>
      </c>
      <c r="E9" s="2">
        <v>3068482</v>
      </c>
      <c r="F9" s="8">
        <v>28.683950924496127</v>
      </c>
      <c r="G9" s="2">
        <v>10697557</v>
      </c>
      <c r="H9" s="2">
        <v>5801030</v>
      </c>
      <c r="I9" s="8">
        <v>76.03844502773927</v>
      </c>
      <c r="J9" s="2">
        <v>2219921</v>
      </c>
      <c r="K9" s="8">
        <v>72.34590263198545</v>
      </c>
      <c r="L9" s="2">
        <v>8020951</v>
      </c>
      <c r="M9" s="8">
        <v>74.97927797907504</v>
      </c>
      <c r="N9" s="1"/>
      <c r="O9" s="1"/>
      <c r="P9" s="1"/>
      <c r="Q9" s="1"/>
      <c r="R9" s="1"/>
      <c r="S9" s="1"/>
    </row>
    <row r="10" spans="1:19" ht="15">
      <c r="A10" s="7">
        <v>5</v>
      </c>
      <c r="B10" s="6" t="s">
        <v>15</v>
      </c>
      <c r="C10" s="2">
        <v>2678179</v>
      </c>
      <c r="D10" s="8">
        <v>71.91474027436942</v>
      </c>
      <c r="E10" s="2">
        <v>1045924</v>
      </c>
      <c r="F10" s="8">
        <v>28.085259725630575</v>
      </c>
      <c r="G10" s="2">
        <v>3724103</v>
      </c>
      <c r="H10" s="2">
        <v>1935470</v>
      </c>
      <c r="I10" s="8">
        <v>72.26813443014825</v>
      </c>
      <c r="J10" s="2">
        <v>764145</v>
      </c>
      <c r="K10" s="8">
        <v>73.059323621984</v>
      </c>
      <c r="L10" s="2">
        <v>2699615</v>
      </c>
      <c r="M10" s="8">
        <v>72.49034196959644</v>
      </c>
      <c r="N10" s="1"/>
      <c r="O10" s="1"/>
      <c r="P10" s="1"/>
      <c r="Q10" s="1"/>
      <c r="R10" s="1"/>
      <c r="S10" s="1"/>
    </row>
    <row r="11" spans="1:19" ht="15">
      <c r="A11" s="7">
        <v>6</v>
      </c>
      <c r="B11" s="6" t="s">
        <v>16</v>
      </c>
      <c r="C11" s="2">
        <v>3886570</v>
      </c>
      <c r="D11" s="8">
        <v>72.14854554567563</v>
      </c>
      <c r="E11" s="2">
        <v>1500330</v>
      </c>
      <c r="F11" s="8">
        <v>27.851454454324383</v>
      </c>
      <c r="G11" s="2">
        <v>5386900</v>
      </c>
      <c r="H11" s="2">
        <v>2836790</v>
      </c>
      <c r="I11" s="8">
        <v>72.98955119810012</v>
      </c>
      <c r="J11" s="2">
        <v>1122309</v>
      </c>
      <c r="K11" s="8">
        <v>74.80414308852052</v>
      </c>
      <c r="L11" s="2">
        <v>3959099</v>
      </c>
      <c r="M11" s="8">
        <v>73.49494143199242</v>
      </c>
      <c r="N11" s="1"/>
      <c r="O11" s="1"/>
      <c r="P11" s="1"/>
      <c r="Q11" s="1"/>
      <c r="R11" s="1"/>
      <c r="S11" s="1"/>
    </row>
    <row r="12" spans="1:19" ht="15">
      <c r="A12" s="7">
        <v>7</v>
      </c>
      <c r="B12" s="6" t="s">
        <v>17</v>
      </c>
      <c r="C12" s="2">
        <v>3268074</v>
      </c>
      <c r="D12" s="8">
        <v>70.59476906334224</v>
      </c>
      <c r="E12" s="2">
        <v>1361269</v>
      </c>
      <c r="F12" s="8">
        <v>29.405230936657752</v>
      </c>
      <c r="G12" s="2">
        <v>4629343</v>
      </c>
      <c r="H12" s="2">
        <v>2412333</v>
      </c>
      <c r="I12" s="8">
        <v>73.81512780922341</v>
      </c>
      <c r="J12" s="2">
        <v>1023497</v>
      </c>
      <c r="K12" s="8">
        <v>75.18697626993635</v>
      </c>
      <c r="L12" s="2">
        <v>3435830</v>
      </c>
      <c r="M12" s="8">
        <v>74.21852301719703</v>
      </c>
      <c r="N12" s="1"/>
      <c r="O12" s="1"/>
      <c r="P12" s="1"/>
      <c r="Q12" s="1"/>
      <c r="R12" s="1"/>
      <c r="S12" s="1"/>
    </row>
    <row r="13" spans="1:19" ht="15">
      <c r="A13" s="7">
        <v>8</v>
      </c>
      <c r="B13" s="6" t="s">
        <v>18</v>
      </c>
      <c r="C13" s="2">
        <v>3772853</v>
      </c>
      <c r="D13" s="8">
        <v>71.38380041121547</v>
      </c>
      <c r="E13" s="2">
        <v>1512454</v>
      </c>
      <c r="F13" s="8">
        <v>28.61619958878453</v>
      </c>
      <c r="G13" s="2">
        <v>5285307</v>
      </c>
      <c r="H13" s="2">
        <v>2771483</v>
      </c>
      <c r="I13" s="8">
        <v>73.45854715251296</v>
      </c>
      <c r="J13" s="2">
        <v>1114101</v>
      </c>
      <c r="K13" s="8">
        <v>73.6618105410148</v>
      </c>
      <c r="L13" s="2">
        <v>3885584</v>
      </c>
      <c r="M13" s="8">
        <v>73.51671340945758</v>
      </c>
      <c r="N13" s="1"/>
      <c r="O13" s="1"/>
      <c r="P13" s="1"/>
      <c r="Q13" s="1"/>
      <c r="R13" s="1"/>
      <c r="S13" s="1"/>
    </row>
    <row r="14" spans="1:19" ht="15">
      <c r="A14" s="7">
        <v>9</v>
      </c>
      <c r="B14" s="6" t="s">
        <v>19</v>
      </c>
      <c r="C14" s="2">
        <v>2691253</v>
      </c>
      <c r="D14" s="8">
        <v>71.23361529417433</v>
      </c>
      <c r="E14" s="2">
        <v>1086813</v>
      </c>
      <c r="F14" s="8">
        <v>28.766384705825683</v>
      </c>
      <c r="G14" s="2">
        <v>3778066</v>
      </c>
      <c r="H14" s="2">
        <v>1987802</v>
      </c>
      <c r="I14" s="8">
        <v>73.86158046084853</v>
      </c>
      <c r="J14" s="2">
        <v>809638</v>
      </c>
      <c r="K14" s="8">
        <v>74.49653252215423</v>
      </c>
      <c r="L14" s="2">
        <v>2797440</v>
      </c>
      <c r="M14" s="8">
        <v>74.0442332135013</v>
      </c>
      <c r="N14" s="1"/>
      <c r="O14" s="1"/>
      <c r="P14" s="1"/>
      <c r="Q14" s="1"/>
      <c r="R14" s="1"/>
      <c r="S14" s="1"/>
    </row>
    <row r="15" spans="1:19" ht="15">
      <c r="A15" s="7">
        <v>10</v>
      </c>
      <c r="B15" s="6" t="s">
        <v>20</v>
      </c>
      <c r="C15" s="2">
        <v>4914774</v>
      </c>
      <c r="D15" s="8">
        <v>71.1226977218707</v>
      </c>
      <c r="E15" s="2">
        <v>1995501</v>
      </c>
      <c r="F15" s="8">
        <v>28.877302278129307</v>
      </c>
      <c r="G15" s="2">
        <v>6910275</v>
      </c>
      <c r="H15" s="2">
        <v>3679595</v>
      </c>
      <c r="I15" s="8">
        <v>74.86804072781374</v>
      </c>
      <c r="J15" s="2">
        <v>1471604</v>
      </c>
      <c r="K15" s="8">
        <v>73.74609183357964</v>
      </c>
      <c r="L15" s="2">
        <v>5151199</v>
      </c>
      <c r="M15" s="8">
        <v>74.54405215421961</v>
      </c>
      <c r="N15" s="1"/>
      <c r="O15" s="1"/>
      <c r="P15" s="1"/>
      <c r="Q15" s="1"/>
      <c r="R15" s="1"/>
      <c r="S15" s="1"/>
    </row>
    <row r="16" spans="1:19" ht="15">
      <c r="A16" s="7">
        <v>11</v>
      </c>
      <c r="B16" s="6" t="s">
        <v>21</v>
      </c>
      <c r="C16" s="31">
        <v>7628191</v>
      </c>
      <c r="D16" s="41">
        <v>69.22599507153748</v>
      </c>
      <c r="E16" s="31">
        <v>3391067</v>
      </c>
      <c r="F16" s="41">
        <v>30.774004928462517</v>
      </c>
      <c r="G16" s="31">
        <v>11019258</v>
      </c>
      <c r="H16" s="31">
        <v>5638221</v>
      </c>
      <c r="I16" s="41">
        <v>73.91295000348052</v>
      </c>
      <c r="J16" s="31">
        <v>2457799</v>
      </c>
      <c r="K16" s="41">
        <v>72.47863283149522</v>
      </c>
      <c r="L16" s="31">
        <v>8096020</v>
      </c>
      <c r="M16" s="41">
        <v>73.47155316628398</v>
      </c>
      <c r="N16" s="1"/>
      <c r="O16" s="1"/>
      <c r="P16" s="1"/>
      <c r="Q16" s="1"/>
      <c r="R16" s="1"/>
      <c r="S16" s="1"/>
    </row>
    <row r="17" spans="1:19" ht="15">
      <c r="A17" s="2"/>
      <c r="B17" s="4" t="s">
        <v>22</v>
      </c>
      <c r="C17" s="4">
        <f>SUM(C6:C16)</f>
        <v>43382548</v>
      </c>
      <c r="D17" s="12">
        <f>C17/G17*100</f>
        <v>71.21683327849566</v>
      </c>
      <c r="E17" s="4">
        <f>SUM(E6:E16)</f>
        <v>17533595</v>
      </c>
      <c r="F17" s="4">
        <f>E17/G17*100</f>
        <v>28.78316672150435</v>
      </c>
      <c r="G17" s="3">
        <f>SUM(G6:G16)</f>
        <v>60916143</v>
      </c>
      <c r="H17" s="4">
        <f>SUM(H6:H16)</f>
        <v>31850600</v>
      </c>
      <c r="I17" s="4">
        <f>H17/L17*100</f>
        <v>71.30798340859037</v>
      </c>
      <c r="J17" s="4">
        <f>SUM(J6:J16)</f>
        <v>12815647</v>
      </c>
      <c r="K17" s="4">
        <f>J17/L17*100</f>
        <v>28.692016591409615</v>
      </c>
      <c r="L17" s="3">
        <f>SUM(L6:L16)</f>
        <v>44666247</v>
      </c>
      <c r="M17" s="12">
        <f>L17/G17*100</f>
        <v>73.32415481393824</v>
      </c>
      <c r="N17" s="1"/>
      <c r="O17" s="1"/>
      <c r="P17" s="1"/>
      <c r="Q17" s="1"/>
      <c r="R17" s="1"/>
      <c r="S17" s="1"/>
    </row>
    <row r="24" spans="1:19" ht="15.75">
      <c r="A24" s="31"/>
      <c r="B24" s="39"/>
      <c r="C24" s="14" t="s">
        <v>23</v>
      </c>
      <c r="D24" s="15"/>
      <c r="E24" s="15"/>
      <c r="F24" s="15"/>
      <c r="G24" s="15"/>
      <c r="H24" s="15"/>
      <c r="I24" s="15"/>
      <c r="J24" s="15"/>
      <c r="K24" s="15"/>
      <c r="L24" s="15"/>
      <c r="M24" s="13"/>
      <c r="N24" s="13"/>
      <c r="O24" s="13"/>
      <c r="P24" s="13"/>
      <c r="Q24" s="13"/>
      <c r="R24" s="13"/>
      <c r="S24" s="13"/>
    </row>
    <row r="25" spans="1:20" ht="15">
      <c r="A25" s="31"/>
      <c r="B25" s="16"/>
      <c r="C25" s="34"/>
      <c r="D25" s="50" t="s">
        <v>4</v>
      </c>
      <c r="E25" s="50"/>
      <c r="F25" s="50"/>
      <c r="G25" s="50"/>
      <c r="H25" s="50"/>
      <c r="I25" s="50"/>
      <c r="J25" s="50"/>
      <c r="K25" s="50"/>
      <c r="L25" s="50" t="s">
        <v>5</v>
      </c>
      <c r="M25" s="50"/>
      <c r="N25" s="50"/>
      <c r="O25" s="50"/>
      <c r="P25" s="50"/>
      <c r="Q25" s="50"/>
      <c r="R25" s="50"/>
      <c r="S25" s="50"/>
      <c r="T25" s="50"/>
    </row>
    <row r="26" spans="1:20" ht="24.75">
      <c r="A26" s="5" t="s">
        <v>2</v>
      </c>
      <c r="B26" s="35" t="s">
        <v>3</v>
      </c>
      <c r="C26" s="17" t="s">
        <v>24</v>
      </c>
      <c r="D26" s="17" t="s">
        <v>25</v>
      </c>
      <c r="E26" s="17" t="s">
        <v>7</v>
      </c>
      <c r="F26" s="17" t="s">
        <v>26</v>
      </c>
      <c r="G26" s="17" t="s">
        <v>7</v>
      </c>
      <c r="H26" s="17" t="s">
        <v>27</v>
      </c>
      <c r="I26" s="17" t="s">
        <v>7</v>
      </c>
      <c r="J26" s="17" t="s">
        <v>28</v>
      </c>
      <c r="K26" s="17" t="s">
        <v>7</v>
      </c>
      <c r="L26" s="18" t="s">
        <v>24</v>
      </c>
      <c r="M26" s="17" t="s">
        <v>25</v>
      </c>
      <c r="N26" s="17" t="s">
        <v>7</v>
      </c>
      <c r="O26" s="17" t="s">
        <v>26</v>
      </c>
      <c r="P26" s="17" t="s">
        <v>7</v>
      </c>
      <c r="Q26" s="17" t="s">
        <v>27</v>
      </c>
      <c r="R26" s="17" t="s">
        <v>7</v>
      </c>
      <c r="S26" s="17" t="s">
        <v>28</v>
      </c>
      <c r="T26" s="17" t="s">
        <v>7</v>
      </c>
    </row>
    <row r="27" spans="1:20" ht="15">
      <c r="A27" s="7">
        <v>1</v>
      </c>
      <c r="B27" s="36" t="s">
        <v>11</v>
      </c>
      <c r="C27" s="20">
        <f aca="true" t="shared" si="0" ref="C27:C37">+G6</f>
        <v>518385</v>
      </c>
      <c r="D27" s="21">
        <f aca="true" t="shared" si="1" ref="D27:D34">+C27-F27-H27-J27</f>
        <v>296805</v>
      </c>
      <c r="E27" s="22">
        <f aca="true" t="shared" si="2" ref="E27:E38">+D27/C27*100</f>
        <v>57.25570763042912</v>
      </c>
      <c r="F27" s="21">
        <v>140586</v>
      </c>
      <c r="G27" s="22">
        <f aca="true" t="shared" si="3" ref="G27:G38">+F27/C27*100</f>
        <v>27.119997685118204</v>
      </c>
      <c r="H27" s="21">
        <v>44582</v>
      </c>
      <c r="I27" s="22">
        <f aca="true" t="shared" si="4" ref="I27:I38">+H27/C27*100</f>
        <v>8.600171687066563</v>
      </c>
      <c r="J27" s="21">
        <v>36412</v>
      </c>
      <c r="K27" s="22">
        <f aca="true" t="shared" si="5" ref="K27:K38">+J27/C27*100</f>
        <v>7.0241229973861135</v>
      </c>
      <c r="L27" s="23">
        <f aca="true" t="shared" si="6" ref="L27:L37">+L6</f>
        <v>334505</v>
      </c>
      <c r="M27" s="21">
        <f>+L27-O27-Q27-S27</f>
        <v>189913</v>
      </c>
      <c r="N27" s="24">
        <f aca="true" t="shared" si="7" ref="N27:N38">+M27/D27*100</f>
        <v>63.98578191068209</v>
      </c>
      <c r="O27" s="20">
        <v>93380</v>
      </c>
      <c r="P27" s="24">
        <f aca="true" t="shared" si="8" ref="P27:P38">+O27/F27*100</f>
        <v>66.42197658372811</v>
      </c>
      <c r="Q27" s="20">
        <v>28086</v>
      </c>
      <c r="R27" s="24">
        <f aca="true" t="shared" si="9" ref="R27:R38">+Q27/H27*100</f>
        <v>62.998519581894044</v>
      </c>
      <c r="S27" s="25">
        <v>23126</v>
      </c>
      <c r="T27" s="26">
        <f aca="true" t="shared" si="10" ref="T27:T38">+S27/J27*100</f>
        <v>63.512029001428104</v>
      </c>
    </row>
    <row r="28" spans="1:20" ht="15">
      <c r="A28" s="7">
        <v>2</v>
      </c>
      <c r="B28" s="36" t="s">
        <v>12</v>
      </c>
      <c r="C28" s="20">
        <f t="shared" si="0"/>
        <v>4358610</v>
      </c>
      <c r="D28" s="21">
        <f t="shared" si="1"/>
        <v>2633648</v>
      </c>
      <c r="E28" s="22">
        <f t="shared" si="2"/>
        <v>60.42403426780556</v>
      </c>
      <c r="F28" s="21">
        <v>1053117</v>
      </c>
      <c r="G28" s="22">
        <f t="shared" si="3"/>
        <v>24.16176258027215</v>
      </c>
      <c r="H28" s="21">
        <v>336577</v>
      </c>
      <c r="I28" s="22">
        <f t="shared" si="4"/>
        <v>7.722117831143414</v>
      </c>
      <c r="J28" s="21">
        <v>335268</v>
      </c>
      <c r="K28" s="22">
        <f t="shared" si="5"/>
        <v>7.692085320778872</v>
      </c>
      <c r="L28" s="23">
        <f t="shared" si="6"/>
        <v>3102865</v>
      </c>
      <c r="M28" s="21">
        <f aca="true" t="shared" si="11" ref="M28:M37">+L28-O28-Q28-S28</f>
        <v>1907003</v>
      </c>
      <c r="N28" s="24">
        <f t="shared" si="7"/>
        <v>72.40918300395496</v>
      </c>
      <c r="O28" s="20">
        <v>731194</v>
      </c>
      <c r="P28" s="24">
        <f t="shared" si="8"/>
        <v>69.43141170449248</v>
      </c>
      <c r="Q28" s="20">
        <v>207097</v>
      </c>
      <c r="R28" s="24">
        <f t="shared" si="9"/>
        <v>61.530348181842484</v>
      </c>
      <c r="S28" s="25">
        <v>257571</v>
      </c>
      <c r="T28" s="26">
        <f t="shared" si="10"/>
        <v>76.8254053473639</v>
      </c>
    </row>
    <row r="29" spans="1:20" ht="17.25" customHeight="1">
      <c r="A29" s="7">
        <v>3</v>
      </c>
      <c r="B29" s="36" t="s">
        <v>29</v>
      </c>
      <c r="C29" s="20">
        <f t="shared" si="0"/>
        <v>4608339</v>
      </c>
      <c r="D29" s="21">
        <f t="shared" si="1"/>
        <v>2603136</v>
      </c>
      <c r="E29" s="22">
        <f t="shared" si="2"/>
        <v>56.48751100993221</v>
      </c>
      <c r="F29" s="21">
        <v>1077944</v>
      </c>
      <c r="G29" s="22">
        <f t="shared" si="3"/>
        <v>23.3911611103263</v>
      </c>
      <c r="H29" s="21">
        <v>671084</v>
      </c>
      <c r="I29" s="22">
        <f t="shared" si="4"/>
        <v>14.562383539926207</v>
      </c>
      <c r="J29" s="21">
        <v>256175</v>
      </c>
      <c r="K29" s="22">
        <f t="shared" si="5"/>
        <v>5.5589443398152785</v>
      </c>
      <c r="L29" s="23">
        <f t="shared" si="6"/>
        <v>3183139</v>
      </c>
      <c r="M29" s="21">
        <f t="shared" si="11"/>
        <v>1829462</v>
      </c>
      <c r="N29" s="24">
        <f t="shared" si="7"/>
        <v>70.27915560308797</v>
      </c>
      <c r="O29" s="20">
        <v>748063</v>
      </c>
      <c r="P29" s="24">
        <f t="shared" si="8"/>
        <v>69.39720430745938</v>
      </c>
      <c r="Q29" s="20">
        <v>429941</v>
      </c>
      <c r="R29" s="24">
        <f t="shared" si="9"/>
        <v>64.06664441411209</v>
      </c>
      <c r="S29" s="25">
        <v>175673</v>
      </c>
      <c r="T29" s="26">
        <f t="shared" si="10"/>
        <v>68.57538791841515</v>
      </c>
    </row>
    <row r="30" spans="1:20" ht="15">
      <c r="A30" s="7">
        <v>4</v>
      </c>
      <c r="B30" s="36" t="s">
        <v>30</v>
      </c>
      <c r="C30" s="20">
        <f t="shared" si="0"/>
        <v>10697557</v>
      </c>
      <c r="D30" s="21">
        <f t="shared" si="1"/>
        <v>5851715</v>
      </c>
      <c r="E30" s="22">
        <f t="shared" si="2"/>
        <v>54.701414537917394</v>
      </c>
      <c r="F30" s="21">
        <v>2272571</v>
      </c>
      <c r="G30" s="22">
        <f t="shared" si="3"/>
        <v>21.243831652404378</v>
      </c>
      <c r="H30" s="21">
        <v>1379192</v>
      </c>
      <c r="I30" s="22">
        <f t="shared" si="4"/>
        <v>12.892588466693844</v>
      </c>
      <c r="J30" s="23">
        <v>1194079</v>
      </c>
      <c r="K30" s="22">
        <f t="shared" si="5"/>
        <v>11.162165342984384</v>
      </c>
      <c r="L30" s="23">
        <f t="shared" si="6"/>
        <v>8020951</v>
      </c>
      <c r="M30" s="21">
        <f t="shared" si="11"/>
        <v>4512855</v>
      </c>
      <c r="N30" s="24">
        <f t="shared" si="7"/>
        <v>77.12021176697772</v>
      </c>
      <c r="O30" s="20">
        <v>1661363</v>
      </c>
      <c r="P30" s="24">
        <f t="shared" si="8"/>
        <v>73.10499869971059</v>
      </c>
      <c r="Q30" s="20">
        <v>996621</v>
      </c>
      <c r="R30" s="24">
        <f t="shared" si="9"/>
        <v>72.2612225128916</v>
      </c>
      <c r="S30" s="25">
        <v>850112</v>
      </c>
      <c r="T30" s="26">
        <f t="shared" si="10"/>
        <v>71.19394947905457</v>
      </c>
    </row>
    <row r="31" spans="1:20" ht="15">
      <c r="A31" s="7">
        <v>5</v>
      </c>
      <c r="B31" s="37" t="s">
        <v>15</v>
      </c>
      <c r="C31" s="20">
        <f t="shared" si="0"/>
        <v>3724103</v>
      </c>
      <c r="D31" s="21">
        <f t="shared" si="1"/>
        <v>1958598</v>
      </c>
      <c r="E31" s="22">
        <f t="shared" si="2"/>
        <v>52.59247663128544</v>
      </c>
      <c r="F31" s="21">
        <v>931111</v>
      </c>
      <c r="G31" s="22">
        <f t="shared" si="3"/>
        <v>25.002289141841672</v>
      </c>
      <c r="H31" s="21">
        <v>595084</v>
      </c>
      <c r="I31" s="22">
        <f t="shared" si="4"/>
        <v>15.979257286922516</v>
      </c>
      <c r="J31" s="21">
        <v>239310</v>
      </c>
      <c r="K31" s="22">
        <f t="shared" si="5"/>
        <v>6.425976939950371</v>
      </c>
      <c r="L31" s="23">
        <f t="shared" si="6"/>
        <v>2699615</v>
      </c>
      <c r="M31" s="21">
        <f t="shared" si="11"/>
        <v>1431185</v>
      </c>
      <c r="N31" s="24">
        <f t="shared" si="7"/>
        <v>73.07191164292009</v>
      </c>
      <c r="O31" s="20">
        <v>666445</v>
      </c>
      <c r="P31" s="24">
        <f t="shared" si="8"/>
        <v>71.57524720468344</v>
      </c>
      <c r="Q31" s="20">
        <v>435502</v>
      </c>
      <c r="R31" s="24">
        <f t="shared" si="9"/>
        <v>73.18328168796337</v>
      </c>
      <c r="S31" s="25">
        <v>166483</v>
      </c>
      <c r="T31" s="26">
        <f t="shared" si="10"/>
        <v>69.56792444945886</v>
      </c>
    </row>
    <row r="32" spans="1:20" ht="15">
      <c r="A32" s="7">
        <v>6</v>
      </c>
      <c r="B32" s="37" t="s">
        <v>31</v>
      </c>
      <c r="C32" s="20">
        <f t="shared" si="0"/>
        <v>5386900</v>
      </c>
      <c r="D32" s="21">
        <f t="shared" si="1"/>
        <v>2711177</v>
      </c>
      <c r="E32" s="22">
        <f t="shared" si="2"/>
        <v>50.32907609200097</v>
      </c>
      <c r="F32" s="21">
        <v>1347584</v>
      </c>
      <c r="G32" s="22">
        <f t="shared" si="3"/>
        <v>25.015946091444057</v>
      </c>
      <c r="H32" s="21">
        <v>872683</v>
      </c>
      <c r="I32" s="22">
        <f t="shared" si="4"/>
        <v>16.20009653047207</v>
      </c>
      <c r="J32" s="21">
        <v>455456</v>
      </c>
      <c r="K32" s="22">
        <f t="shared" si="5"/>
        <v>8.454881286082905</v>
      </c>
      <c r="L32" s="23">
        <f t="shared" si="6"/>
        <v>3959099</v>
      </c>
      <c r="M32" s="21">
        <f t="shared" si="11"/>
        <v>2093443</v>
      </c>
      <c r="N32" s="24">
        <f t="shared" si="7"/>
        <v>77.21528325151769</v>
      </c>
      <c r="O32" s="20">
        <v>957156</v>
      </c>
      <c r="P32" s="24">
        <f t="shared" si="8"/>
        <v>71.02755746580547</v>
      </c>
      <c r="Q32" s="20">
        <v>607828</v>
      </c>
      <c r="R32" s="24">
        <f t="shared" si="9"/>
        <v>69.6504916447324</v>
      </c>
      <c r="S32" s="25">
        <v>300672</v>
      </c>
      <c r="T32" s="26">
        <f t="shared" si="10"/>
        <v>66.01559755497787</v>
      </c>
    </row>
    <row r="33" spans="1:20" ht="15">
      <c r="A33" s="7">
        <v>7</v>
      </c>
      <c r="B33" s="37" t="s">
        <v>32</v>
      </c>
      <c r="C33" s="20">
        <f t="shared" si="0"/>
        <v>4629343</v>
      </c>
      <c r="D33" s="21">
        <f t="shared" si="1"/>
        <v>2496182</v>
      </c>
      <c r="E33" s="22">
        <f>+D33/C33*100</f>
        <v>53.92086954887551</v>
      </c>
      <c r="F33" s="21">
        <v>1172058</v>
      </c>
      <c r="G33" s="22">
        <f>+F33/C33*100</f>
        <v>25.318020289272148</v>
      </c>
      <c r="H33" s="21">
        <v>634832</v>
      </c>
      <c r="I33" s="22">
        <f>+H33/C33*100</f>
        <v>13.713220212889821</v>
      </c>
      <c r="J33" s="21">
        <v>326271</v>
      </c>
      <c r="K33" s="22">
        <f>+J33/C33*100</f>
        <v>7.04788994896252</v>
      </c>
      <c r="L33" s="23">
        <f t="shared" si="6"/>
        <v>3435830</v>
      </c>
      <c r="M33" s="21">
        <f t="shared" si="11"/>
        <v>1851578</v>
      </c>
      <c r="N33" s="24">
        <f t="shared" si="7"/>
        <v>74.17640220144204</v>
      </c>
      <c r="O33" s="20">
        <v>865980</v>
      </c>
      <c r="P33" s="24">
        <f t="shared" si="8"/>
        <v>73.88542205249227</v>
      </c>
      <c r="Q33" s="20">
        <v>474543</v>
      </c>
      <c r="R33" s="24">
        <f t="shared" si="9"/>
        <v>74.75095773369962</v>
      </c>
      <c r="S33" s="25">
        <v>243729</v>
      </c>
      <c r="T33" s="26">
        <f t="shared" si="10"/>
        <v>74.7013985306693</v>
      </c>
    </row>
    <row r="34" spans="1:20" ht="15">
      <c r="A34" s="7">
        <v>8</v>
      </c>
      <c r="B34" s="38" t="s">
        <v>18</v>
      </c>
      <c r="C34" s="20">
        <f t="shared" si="0"/>
        <v>5285307</v>
      </c>
      <c r="D34" s="21">
        <f t="shared" si="1"/>
        <v>2776040</v>
      </c>
      <c r="E34" s="22">
        <f>+D34/C34*100</f>
        <v>52.52372284145462</v>
      </c>
      <c r="F34" s="21">
        <v>1368575</v>
      </c>
      <c r="G34" s="22">
        <f>+F34/C34*100</f>
        <v>25.893954693644094</v>
      </c>
      <c r="H34" s="21">
        <v>651374</v>
      </c>
      <c r="I34" s="22">
        <f>+H34/C34*100</f>
        <v>12.324241524664508</v>
      </c>
      <c r="J34" s="21">
        <v>489318</v>
      </c>
      <c r="K34" s="22">
        <f>+J34/C34*100</f>
        <v>9.258080940236773</v>
      </c>
      <c r="L34" s="23">
        <f t="shared" si="6"/>
        <v>3885584</v>
      </c>
      <c r="M34" s="21">
        <f t="shared" si="11"/>
        <v>2119626</v>
      </c>
      <c r="N34" s="24">
        <f t="shared" si="7"/>
        <v>76.35430325211452</v>
      </c>
      <c r="O34" s="20">
        <v>982065</v>
      </c>
      <c r="P34" s="24">
        <f t="shared" si="8"/>
        <v>71.75821566227646</v>
      </c>
      <c r="Q34" s="20">
        <v>453916</v>
      </c>
      <c r="R34" s="24">
        <f t="shared" si="9"/>
        <v>69.68592544375429</v>
      </c>
      <c r="S34" s="25">
        <v>329977</v>
      </c>
      <c r="T34" s="26">
        <f t="shared" si="10"/>
        <v>67.43610494606779</v>
      </c>
    </row>
    <row r="35" spans="1:20" ht="15">
      <c r="A35" s="7">
        <v>9</v>
      </c>
      <c r="B35" s="38" t="s">
        <v>19</v>
      </c>
      <c r="C35" s="20">
        <f t="shared" si="0"/>
        <v>3778066</v>
      </c>
      <c r="D35" s="21">
        <f>+C35-F35-H35-J35</f>
        <v>1924198</v>
      </c>
      <c r="E35" s="22">
        <f>+D35/C35*100</f>
        <v>50.93076722323009</v>
      </c>
      <c r="F35" s="21">
        <v>963757</v>
      </c>
      <c r="G35" s="22">
        <f>+F35/C35*100</f>
        <v>25.50926849875042</v>
      </c>
      <c r="H35" s="21">
        <v>584704</v>
      </c>
      <c r="I35" s="22">
        <f>+H35/C35*100</f>
        <v>15.476278074549255</v>
      </c>
      <c r="J35" s="21">
        <v>305407</v>
      </c>
      <c r="K35" s="22">
        <f>+J35/C35*100</f>
        <v>8.083686203470242</v>
      </c>
      <c r="L35" s="23">
        <f t="shared" si="6"/>
        <v>2797440</v>
      </c>
      <c r="M35" s="21">
        <f t="shared" si="11"/>
        <v>1441575</v>
      </c>
      <c r="N35" s="24">
        <f t="shared" si="7"/>
        <v>74.91822567116274</v>
      </c>
      <c r="O35" s="20">
        <v>702218</v>
      </c>
      <c r="P35" s="24">
        <f t="shared" si="8"/>
        <v>72.86255767792089</v>
      </c>
      <c r="Q35" s="20">
        <v>427972</v>
      </c>
      <c r="R35" s="24">
        <f t="shared" si="9"/>
        <v>73.19464207530648</v>
      </c>
      <c r="S35" s="25">
        <v>225675</v>
      </c>
      <c r="T35" s="26">
        <f t="shared" si="10"/>
        <v>73.89319825675247</v>
      </c>
    </row>
    <row r="36" spans="1:20" ht="15">
      <c r="A36" s="7">
        <v>10</v>
      </c>
      <c r="B36" s="38" t="s">
        <v>20</v>
      </c>
      <c r="C36" s="20">
        <f t="shared" si="0"/>
        <v>6910275</v>
      </c>
      <c r="D36" s="21">
        <f>+C36-F36-H36-J36</f>
        <v>3793441</v>
      </c>
      <c r="E36" s="22">
        <f>+D36/C36*100</f>
        <v>54.895659000546296</v>
      </c>
      <c r="F36" s="21">
        <v>1656732</v>
      </c>
      <c r="G36" s="22">
        <f>+F36/C36*100</f>
        <v>23.97490693206855</v>
      </c>
      <c r="H36" s="21">
        <v>791456</v>
      </c>
      <c r="I36" s="22">
        <f>+H36/C36*100</f>
        <v>11.45332132223392</v>
      </c>
      <c r="J36" s="21">
        <v>668646</v>
      </c>
      <c r="K36" s="22">
        <f>+J36/C36*100</f>
        <v>9.676112745151242</v>
      </c>
      <c r="L36" s="23">
        <f t="shared" si="6"/>
        <v>5151199</v>
      </c>
      <c r="M36" s="21">
        <f t="shared" si="11"/>
        <v>2867543</v>
      </c>
      <c r="N36" s="24">
        <f t="shared" si="7"/>
        <v>75.59213389637534</v>
      </c>
      <c r="O36" s="20">
        <v>1240475</v>
      </c>
      <c r="P36" s="24">
        <f t="shared" si="8"/>
        <v>74.87481379003967</v>
      </c>
      <c r="Q36" s="20">
        <v>587743</v>
      </c>
      <c r="R36" s="24">
        <f t="shared" si="9"/>
        <v>74.26098229086645</v>
      </c>
      <c r="S36" s="25">
        <v>455438</v>
      </c>
      <c r="T36" s="26">
        <f t="shared" si="10"/>
        <v>68.11347110429136</v>
      </c>
    </row>
    <row r="37" spans="1:20" ht="15">
      <c r="A37" s="33">
        <v>11</v>
      </c>
      <c r="B37" s="38" t="s">
        <v>21</v>
      </c>
      <c r="C37" s="20">
        <f t="shared" si="0"/>
        <v>11019258</v>
      </c>
      <c r="D37" s="21">
        <f>+C37-F37-H37-J37</f>
        <v>5632862</v>
      </c>
      <c r="E37" s="22">
        <f>+D37/C37*100</f>
        <v>51.11834208800629</v>
      </c>
      <c r="F37">
        <v>2705433</v>
      </c>
      <c r="G37" s="22">
        <f>+F37/C37*100</f>
        <v>24.55186184042519</v>
      </c>
      <c r="H37">
        <v>1542311</v>
      </c>
      <c r="I37" s="22">
        <f>+H37/C37*100</f>
        <v>13.996505027833997</v>
      </c>
      <c r="J37">
        <v>1138652</v>
      </c>
      <c r="K37" s="22">
        <f>+J37/C37*100</f>
        <v>10.333291043734524</v>
      </c>
      <c r="L37" s="23">
        <f t="shared" si="6"/>
        <v>8096020</v>
      </c>
      <c r="M37" s="21">
        <f t="shared" si="11"/>
        <v>4163945</v>
      </c>
      <c r="N37" s="24">
        <f t="shared" si="7"/>
        <v>73.92236841591362</v>
      </c>
      <c r="O37" s="40">
        <v>1955825</v>
      </c>
      <c r="P37" s="24">
        <f t="shared" si="8"/>
        <v>72.29249439923295</v>
      </c>
      <c r="Q37" s="40">
        <v>1048930</v>
      </c>
      <c r="R37" s="24">
        <f t="shared" si="9"/>
        <v>68.01027808269538</v>
      </c>
      <c r="S37" s="40">
        <v>927320</v>
      </c>
      <c r="T37" s="26">
        <f t="shared" si="10"/>
        <v>81.44015906528071</v>
      </c>
    </row>
    <row r="38" spans="1:20" ht="15">
      <c r="A38" s="7"/>
      <c r="B38" s="20" t="s">
        <v>24</v>
      </c>
      <c r="C38" s="21">
        <f>SUM(C27:C37)</f>
        <v>60916143</v>
      </c>
      <c r="D38" s="21">
        <f>SUM(D27:D37)</f>
        <v>32677802</v>
      </c>
      <c r="E38" s="22">
        <f t="shared" si="2"/>
        <v>53.64391176243709</v>
      </c>
      <c r="F38" s="21">
        <f>SUM(F27:F37)</f>
        <v>14689468</v>
      </c>
      <c r="G38" s="22">
        <f t="shared" si="3"/>
        <v>24.114245053236548</v>
      </c>
      <c r="H38" s="21">
        <f>SUM(H27:H37)</f>
        <v>8103879</v>
      </c>
      <c r="I38" s="22">
        <f t="shared" si="4"/>
        <v>13.303335701999385</v>
      </c>
      <c r="J38" s="21">
        <f>SUM(J27:J37)</f>
        <v>5444994</v>
      </c>
      <c r="K38" s="22">
        <f t="shared" si="5"/>
        <v>8.938507482326976</v>
      </c>
      <c r="L38" s="21">
        <f>SUM(L27:L37)</f>
        <v>44666247</v>
      </c>
      <c r="M38" s="21">
        <f>SUM(M27:M37)</f>
        <v>24408128</v>
      </c>
      <c r="N38" s="24">
        <f t="shared" si="7"/>
        <v>74.69329791520249</v>
      </c>
      <c r="O38" s="20">
        <f>SUM(O27:O37)</f>
        <v>10604164</v>
      </c>
      <c r="P38" s="24">
        <f t="shared" si="8"/>
        <v>72.18889070727408</v>
      </c>
      <c r="Q38" s="20">
        <f>SUM(Q27:Q37)</f>
        <v>5698179</v>
      </c>
      <c r="R38" s="24">
        <f t="shared" si="9"/>
        <v>70.3142161920236</v>
      </c>
      <c r="S38" s="21">
        <f>SUM(S27:S37)</f>
        <v>3955776</v>
      </c>
      <c r="T38" s="26">
        <f t="shared" si="10"/>
        <v>72.64977702454769</v>
      </c>
    </row>
    <row r="39" spans="1:20" ht="15">
      <c r="A39" s="7"/>
      <c r="B39" s="16"/>
      <c r="C39" s="29"/>
      <c r="D39" s="29"/>
      <c r="E39" s="30"/>
      <c r="F39" s="29"/>
      <c r="G39" s="30"/>
      <c r="H39" s="29"/>
      <c r="I39" s="31"/>
      <c r="J39" s="31"/>
      <c r="K39" s="30" t="s">
        <v>33</v>
      </c>
      <c r="L39" s="31"/>
      <c r="M39" s="30">
        <f>+M38/$L$17*100</f>
        <v>54.64557611030092</v>
      </c>
      <c r="N39" s="32"/>
      <c r="O39" s="30">
        <f>+O38/$L$17*100</f>
        <v>23.740888729693364</v>
      </c>
      <c r="P39" s="31"/>
      <c r="Q39" s="30">
        <f>+Q38/$L$17*100</f>
        <v>12.757237025085184</v>
      </c>
      <c r="R39" s="29"/>
      <c r="S39" s="30">
        <f>+S38/$L$17*100</f>
        <v>8.856298134920536</v>
      </c>
      <c r="T39" s="32"/>
    </row>
    <row r="40" spans="1:2" ht="15">
      <c r="A40" s="45"/>
      <c r="B40" s="46"/>
    </row>
    <row r="41" ht="15">
      <c r="O41" s="42"/>
    </row>
    <row r="44" ht="15">
      <c r="C44" t="s">
        <v>34</v>
      </c>
    </row>
    <row r="45" spans="1:21" ht="15">
      <c r="A45" s="31"/>
      <c r="B45" s="31"/>
      <c r="C45" s="51" t="s">
        <v>4</v>
      </c>
      <c r="D45" s="52"/>
      <c r="E45" s="52"/>
      <c r="F45" s="52"/>
      <c r="G45" s="52"/>
      <c r="H45" s="52"/>
      <c r="I45" s="52"/>
      <c r="J45" s="52"/>
      <c r="K45" s="53"/>
      <c r="L45" s="51" t="s">
        <v>5</v>
      </c>
      <c r="M45" s="52"/>
      <c r="N45" s="52"/>
      <c r="O45" s="52"/>
      <c r="P45" s="52"/>
      <c r="Q45" s="52"/>
      <c r="R45" s="52"/>
      <c r="S45" s="53"/>
      <c r="T45" s="51"/>
      <c r="U45" s="53"/>
    </row>
    <row r="46" spans="1:21" ht="15">
      <c r="A46" s="5" t="s">
        <v>2</v>
      </c>
      <c r="B46" s="31" t="s">
        <v>3</v>
      </c>
      <c r="C46" s="31" t="s">
        <v>35</v>
      </c>
      <c r="D46" s="31" t="s">
        <v>36</v>
      </c>
      <c r="E46" s="31" t="s">
        <v>7</v>
      </c>
      <c r="F46" s="31" t="s">
        <v>37</v>
      </c>
      <c r="G46" s="31" t="s">
        <v>7</v>
      </c>
      <c r="H46" s="31" t="s">
        <v>38</v>
      </c>
      <c r="I46" s="31" t="s">
        <v>7</v>
      </c>
      <c r="J46" s="31" t="s">
        <v>39</v>
      </c>
      <c r="K46" s="31" t="s">
        <v>7</v>
      </c>
      <c r="L46" s="31" t="s">
        <v>36</v>
      </c>
      <c r="M46" s="31" t="s">
        <v>7</v>
      </c>
      <c r="N46" s="31" t="s">
        <v>37</v>
      </c>
      <c r="O46" s="31" t="s">
        <v>7</v>
      </c>
      <c r="P46" s="31" t="s">
        <v>38</v>
      </c>
      <c r="Q46" s="31" t="s">
        <v>7</v>
      </c>
      <c r="R46" s="31" t="s">
        <v>39</v>
      </c>
      <c r="S46" s="31" t="s">
        <v>7</v>
      </c>
      <c r="T46" s="31" t="s">
        <v>24</v>
      </c>
      <c r="U46" s="31" t="s">
        <v>7</v>
      </c>
    </row>
    <row r="47" spans="1:21" ht="15">
      <c r="A47" s="7">
        <v>1</v>
      </c>
      <c r="B47" s="31" t="s">
        <v>40</v>
      </c>
      <c r="C47" s="31">
        <v>518385</v>
      </c>
      <c r="D47" s="31">
        <v>160889</v>
      </c>
      <c r="E47" s="41">
        <v>31.03658477772312</v>
      </c>
      <c r="F47" s="31">
        <v>228819</v>
      </c>
      <c r="G47" s="41">
        <v>44.14074481321798</v>
      </c>
      <c r="H47" s="31">
        <v>112765</v>
      </c>
      <c r="I47" s="41">
        <v>21.753137147101093</v>
      </c>
      <c r="J47" s="31">
        <v>15912</v>
      </c>
      <c r="K47" s="41">
        <v>3.0695332619578113</v>
      </c>
      <c r="L47" s="31">
        <v>100099</v>
      </c>
      <c r="M47" s="41">
        <v>62.21618631478846</v>
      </c>
      <c r="N47" s="31">
        <v>154073</v>
      </c>
      <c r="O47" s="41">
        <v>67.33400635436743</v>
      </c>
      <c r="P47" s="31">
        <v>70235</v>
      </c>
      <c r="Q47" s="41">
        <v>62.28439675431206</v>
      </c>
      <c r="R47" s="31">
        <v>10098</v>
      </c>
      <c r="S47" s="41">
        <v>63.46153846153846</v>
      </c>
      <c r="T47" s="31">
        <v>334505</v>
      </c>
      <c r="U47" s="41">
        <v>64.52829460728995</v>
      </c>
    </row>
    <row r="48" spans="1:21" ht="15">
      <c r="A48" s="7">
        <v>2</v>
      </c>
      <c r="B48" s="31" t="s">
        <v>41</v>
      </c>
      <c r="C48" s="31">
        <v>4358610</v>
      </c>
      <c r="D48" s="31">
        <v>1259705</v>
      </c>
      <c r="E48" s="41">
        <v>28.90153053381697</v>
      </c>
      <c r="F48" s="31">
        <v>1830869</v>
      </c>
      <c r="G48" s="41">
        <v>42.00580001422472</v>
      </c>
      <c r="H48" s="31">
        <v>1015308</v>
      </c>
      <c r="I48" s="41">
        <v>23.2943071300254</v>
      </c>
      <c r="J48" s="31">
        <v>252728</v>
      </c>
      <c r="K48" s="41">
        <v>5.79836232193291</v>
      </c>
      <c r="L48" s="31">
        <v>935448</v>
      </c>
      <c r="M48" s="41">
        <v>74.25929086571857</v>
      </c>
      <c r="N48" s="31">
        <v>1292525</v>
      </c>
      <c r="O48" s="41">
        <v>70.59625784258732</v>
      </c>
      <c r="P48" s="31">
        <v>713645</v>
      </c>
      <c r="Q48" s="41">
        <v>70.28852328554488</v>
      </c>
      <c r="R48" s="31">
        <v>161247</v>
      </c>
      <c r="S48" s="41">
        <v>63.80258617960811</v>
      </c>
      <c r="T48" s="31">
        <v>3102865</v>
      </c>
      <c r="U48" s="41">
        <v>71.18932411938668</v>
      </c>
    </row>
    <row r="49" spans="1:21" ht="15">
      <c r="A49" s="7">
        <v>3</v>
      </c>
      <c r="B49" s="31" t="s">
        <v>42</v>
      </c>
      <c r="C49" s="31">
        <v>4608339</v>
      </c>
      <c r="D49" s="31">
        <v>1009275</v>
      </c>
      <c r="E49" s="41">
        <v>21.90105806018177</v>
      </c>
      <c r="F49" s="31">
        <v>1645064</v>
      </c>
      <c r="G49" s="41">
        <v>35.697547424353985</v>
      </c>
      <c r="H49" s="31">
        <v>1126702</v>
      </c>
      <c r="I49" s="41">
        <v>24.4491995923043</v>
      </c>
      <c r="J49" s="31">
        <v>827298</v>
      </c>
      <c r="K49" s="41">
        <v>17.95219492315995</v>
      </c>
      <c r="L49" s="31">
        <v>743826</v>
      </c>
      <c r="M49" s="41">
        <v>73.69904139109758</v>
      </c>
      <c r="N49" s="31">
        <v>1120669</v>
      </c>
      <c r="O49" s="41">
        <v>68.12312469302107</v>
      </c>
      <c r="P49" s="31">
        <v>771459</v>
      </c>
      <c r="Q49" s="41">
        <v>68.47054500657673</v>
      </c>
      <c r="R49" s="31">
        <v>547185</v>
      </c>
      <c r="S49" s="41">
        <v>66.14122118027603</v>
      </c>
      <c r="T49" s="31">
        <v>3183139</v>
      </c>
      <c r="U49" s="41">
        <v>69.07345575054265</v>
      </c>
    </row>
    <row r="50" spans="1:21" ht="15">
      <c r="A50" s="7">
        <v>4</v>
      </c>
      <c r="B50" s="31" t="s">
        <v>43</v>
      </c>
      <c r="C50" s="31">
        <v>10697557</v>
      </c>
      <c r="D50" s="31">
        <v>2389378</v>
      </c>
      <c r="E50" s="41">
        <v>22.335735158971342</v>
      </c>
      <c r="F50" s="31">
        <v>3808505</v>
      </c>
      <c r="G50" s="41">
        <v>35.60163315792568</v>
      </c>
      <c r="H50" s="31">
        <v>2666756</v>
      </c>
      <c r="I50" s="41">
        <v>24.928644923322214</v>
      </c>
      <c r="J50" s="31">
        <v>1832918</v>
      </c>
      <c r="K50" s="41">
        <v>17.13398675978076</v>
      </c>
      <c r="L50" s="31">
        <v>1797315</v>
      </c>
      <c r="M50" s="41">
        <v>75.22104078969505</v>
      </c>
      <c r="N50" s="31">
        <v>2841615</v>
      </c>
      <c r="O50" s="41">
        <v>74.61234788978878</v>
      </c>
      <c r="P50" s="31">
        <v>1970217</v>
      </c>
      <c r="Q50" s="41">
        <v>73.88066249780633</v>
      </c>
      <c r="R50" s="31">
        <v>1411804</v>
      </c>
      <c r="S50" s="41">
        <v>77.02494055926124</v>
      </c>
      <c r="T50" s="31">
        <v>8020951</v>
      </c>
      <c r="U50" s="41">
        <v>74.97927797907504</v>
      </c>
    </row>
    <row r="51" spans="1:21" ht="15">
      <c r="A51" s="7">
        <v>5</v>
      </c>
      <c r="B51" s="31" t="s">
        <v>44</v>
      </c>
      <c r="C51" s="31">
        <v>3724103</v>
      </c>
      <c r="D51" s="31">
        <v>830185</v>
      </c>
      <c r="E51" s="41">
        <v>22.29221372233797</v>
      </c>
      <c r="F51" s="31">
        <v>1348467</v>
      </c>
      <c r="G51" s="41">
        <v>36.209175739768746</v>
      </c>
      <c r="H51" s="31">
        <v>982383</v>
      </c>
      <c r="I51" s="41">
        <v>26.379050203498664</v>
      </c>
      <c r="J51" s="31">
        <v>563068</v>
      </c>
      <c r="K51" s="41">
        <v>15.119560334394619</v>
      </c>
      <c r="L51" s="31">
        <v>613763</v>
      </c>
      <c r="M51" s="41">
        <v>73.93087082999573</v>
      </c>
      <c r="N51" s="31">
        <v>974737</v>
      </c>
      <c r="O51" s="41">
        <v>72.28482417441435</v>
      </c>
      <c r="P51" s="31">
        <v>707452</v>
      </c>
      <c r="Q51" s="41">
        <v>72.01386831816104</v>
      </c>
      <c r="R51" s="31">
        <v>403663</v>
      </c>
      <c r="S51" s="41">
        <v>71.68992022277949</v>
      </c>
      <c r="T51" s="31">
        <v>2699615</v>
      </c>
      <c r="U51" s="41">
        <v>72.49034196959644</v>
      </c>
    </row>
    <row r="52" spans="1:21" ht="15">
      <c r="A52" s="7">
        <v>6</v>
      </c>
      <c r="B52" s="31" t="s">
        <v>45</v>
      </c>
      <c r="C52" s="31">
        <v>5386900</v>
      </c>
      <c r="D52" s="31">
        <v>1112593</v>
      </c>
      <c r="E52" s="41">
        <v>20.653678367892482</v>
      </c>
      <c r="F52" s="31">
        <v>1915740</v>
      </c>
      <c r="G52" s="41">
        <v>35.562939724145615</v>
      </c>
      <c r="H52" s="31">
        <v>1420180</v>
      </c>
      <c r="I52" s="41">
        <v>26.3635857357664</v>
      </c>
      <c r="J52" s="31">
        <v>938387</v>
      </c>
      <c r="K52" s="41">
        <v>17.41979617219551</v>
      </c>
      <c r="L52" s="31">
        <v>842001</v>
      </c>
      <c r="M52" s="41">
        <v>75.67915670869762</v>
      </c>
      <c r="N52" s="31">
        <v>1434949</v>
      </c>
      <c r="O52" s="41">
        <v>74.90311837723281</v>
      </c>
      <c r="P52" s="31">
        <v>1055633</v>
      </c>
      <c r="Q52" s="41">
        <v>74.33092988212762</v>
      </c>
      <c r="R52" s="31">
        <v>626516</v>
      </c>
      <c r="S52" s="41">
        <v>66.76520454780383</v>
      </c>
      <c r="T52" s="31">
        <v>3959099</v>
      </c>
      <c r="U52" s="41">
        <v>73.49494143199242</v>
      </c>
    </row>
    <row r="53" spans="1:21" ht="15">
      <c r="A53" s="7">
        <v>7</v>
      </c>
      <c r="B53" s="31" t="s">
        <v>46</v>
      </c>
      <c r="C53" s="31">
        <v>4629343</v>
      </c>
      <c r="D53" s="31">
        <v>947530</v>
      </c>
      <c r="E53" s="41">
        <v>20.467915209566453</v>
      </c>
      <c r="F53" s="31">
        <v>1671097</v>
      </c>
      <c r="G53" s="41">
        <v>36.09793009504804</v>
      </c>
      <c r="H53" s="31">
        <v>1211619</v>
      </c>
      <c r="I53" s="41">
        <v>26.17259079744145</v>
      </c>
      <c r="J53" s="31">
        <v>797493</v>
      </c>
      <c r="K53" s="41">
        <v>17.22691535278332</v>
      </c>
      <c r="L53" s="31">
        <v>719091</v>
      </c>
      <c r="M53" s="41">
        <v>75.89110635019472</v>
      </c>
      <c r="N53" s="31">
        <v>1239298</v>
      </c>
      <c r="O53" s="41">
        <v>74.1607459052347</v>
      </c>
      <c r="P53" s="31">
        <v>886992</v>
      </c>
      <c r="Q53" s="41">
        <v>73.20717156135716</v>
      </c>
      <c r="R53" s="31">
        <v>590449</v>
      </c>
      <c r="S53" s="41">
        <v>74.03814202757893</v>
      </c>
      <c r="T53" s="31">
        <v>3435830</v>
      </c>
      <c r="U53" s="41">
        <v>74.21852301719703</v>
      </c>
    </row>
    <row r="54" spans="1:21" ht="15">
      <c r="A54" s="7">
        <v>8</v>
      </c>
      <c r="B54" s="31" t="s">
        <v>47</v>
      </c>
      <c r="C54" s="31">
        <v>5285307</v>
      </c>
      <c r="D54" s="31">
        <v>1062876</v>
      </c>
      <c r="E54" s="41">
        <v>20.110014423003243</v>
      </c>
      <c r="F54" s="31">
        <v>1920115</v>
      </c>
      <c r="G54" s="41">
        <v>36.329299319793535</v>
      </c>
      <c r="H54" s="31">
        <v>1355931</v>
      </c>
      <c r="I54" s="41">
        <v>25.654725449250158</v>
      </c>
      <c r="J54" s="31">
        <v>946385</v>
      </c>
      <c r="K54" s="41">
        <v>17.90596080795307</v>
      </c>
      <c r="L54" s="31">
        <v>795822</v>
      </c>
      <c r="M54" s="41">
        <v>74.87439738972374</v>
      </c>
      <c r="N54" s="31">
        <v>1415787</v>
      </c>
      <c r="O54" s="41">
        <v>73.73448986128435</v>
      </c>
      <c r="P54" s="31">
        <v>983150</v>
      </c>
      <c r="Q54" s="41">
        <v>72.50737685029695</v>
      </c>
      <c r="R54" s="31">
        <v>690825</v>
      </c>
      <c r="S54" s="41">
        <v>72.99619076802782</v>
      </c>
      <c r="T54" s="31">
        <v>3885584</v>
      </c>
      <c r="U54" s="41">
        <v>73.51671340945758</v>
      </c>
    </row>
    <row r="55" spans="1:21" ht="15">
      <c r="A55" s="7">
        <v>9</v>
      </c>
      <c r="B55" s="31" t="s">
        <v>48</v>
      </c>
      <c r="C55" s="31">
        <v>3778066</v>
      </c>
      <c r="D55" s="31">
        <v>687724</v>
      </c>
      <c r="E55" s="41">
        <v>18.20307003636252</v>
      </c>
      <c r="F55" s="31">
        <v>1341520</v>
      </c>
      <c r="G55" s="41">
        <v>35.508114469149035</v>
      </c>
      <c r="H55" s="31">
        <v>1036116</v>
      </c>
      <c r="I55" s="41">
        <v>27.424507671385307</v>
      </c>
      <c r="J55" s="31">
        <v>714310</v>
      </c>
      <c r="K55" s="41">
        <v>18.9067634075212</v>
      </c>
      <c r="L55" s="31">
        <v>522550</v>
      </c>
      <c r="M55" s="41">
        <v>75.98251624198079</v>
      </c>
      <c r="N55" s="31">
        <v>992005</v>
      </c>
      <c r="O55" s="41">
        <v>73.94634444510703</v>
      </c>
      <c r="P55" s="31">
        <v>761689</v>
      </c>
      <c r="Q55" s="41">
        <v>73.51387296403105</v>
      </c>
      <c r="R55" s="31">
        <v>521196</v>
      </c>
      <c r="S55" s="41">
        <v>72.96495919138749</v>
      </c>
      <c r="T55" s="31">
        <v>2797440</v>
      </c>
      <c r="U55" s="41">
        <v>74.0442332135013</v>
      </c>
    </row>
    <row r="56" spans="1:21" ht="15">
      <c r="A56" s="7">
        <v>10</v>
      </c>
      <c r="B56" s="31" t="s">
        <v>49</v>
      </c>
      <c r="C56" s="31">
        <v>6910275</v>
      </c>
      <c r="D56" s="44">
        <v>1304312</v>
      </c>
      <c r="E56" s="41">
        <f>D56/C56*100</f>
        <v>18.874965178665104</v>
      </c>
      <c r="F56" s="31">
        <v>2552241</v>
      </c>
      <c r="G56" s="41">
        <f>F56/C56*100</f>
        <v>36.93400045584293</v>
      </c>
      <c r="H56" s="31">
        <v>1778097</v>
      </c>
      <c r="I56" s="41">
        <f>H56/C56*100</f>
        <v>25.731204619208352</v>
      </c>
      <c r="J56" s="31">
        <v>1275625</v>
      </c>
      <c r="K56" s="41">
        <f>J56/C56*100</f>
        <v>18.459829746283614</v>
      </c>
      <c r="L56" s="31">
        <v>1001039</v>
      </c>
      <c r="M56" s="41">
        <f>L56/D56*100</f>
        <v>76.74843135691461</v>
      </c>
      <c r="N56" s="31">
        <v>1903526</v>
      </c>
      <c r="O56" s="41">
        <f>N56/F56*100</f>
        <v>74.58253354600917</v>
      </c>
      <c r="P56" s="31">
        <v>1303631</v>
      </c>
      <c r="Q56" s="41">
        <f>P56/H56*100</f>
        <v>73.31607893157684</v>
      </c>
      <c r="R56" s="31">
        <v>943003</v>
      </c>
      <c r="S56" s="41">
        <f>R56/J56*100</f>
        <v>73.92478196962273</v>
      </c>
      <c r="T56" s="31">
        <f>L56+N56+P56+R56</f>
        <v>5151199</v>
      </c>
      <c r="U56" s="41">
        <f>T56/C56*100</f>
        <v>74.54405215421961</v>
      </c>
    </row>
    <row r="57" spans="1:21" ht="15">
      <c r="A57" s="33">
        <v>11</v>
      </c>
      <c r="B57" s="31" t="s">
        <v>50</v>
      </c>
      <c r="C57" s="31">
        <f>+G16</f>
        <v>11019258</v>
      </c>
      <c r="D57" s="44">
        <v>2102849</v>
      </c>
      <c r="E57" s="41">
        <f>D57/C57*100</f>
        <v>19.08339926336238</v>
      </c>
      <c r="F57" s="31">
        <v>3916923</v>
      </c>
      <c r="G57" s="41">
        <f>F57/C57*100</f>
        <v>35.54615927860115</v>
      </c>
      <c r="H57" s="31">
        <v>2910000</v>
      </c>
      <c r="I57" s="41">
        <f>H57/C57*100</f>
        <v>26.408311703020292</v>
      </c>
      <c r="J57" s="31">
        <v>2089486</v>
      </c>
      <c r="K57" s="41">
        <f>J57/C57*100</f>
        <v>18.96212975501617</v>
      </c>
      <c r="L57" s="31">
        <v>1549649</v>
      </c>
      <c r="M57" s="41">
        <f>L57/D57*100</f>
        <v>73.6928329138231</v>
      </c>
      <c r="N57" s="31">
        <v>2891994</v>
      </c>
      <c r="O57" s="41">
        <f>N57/F57*100</f>
        <v>73.83331252618446</v>
      </c>
      <c r="P57" s="31">
        <v>2137141</v>
      </c>
      <c r="Q57" s="41">
        <f>P57/H57*100</f>
        <v>73.44127147766322</v>
      </c>
      <c r="R57" s="31">
        <v>1517195</v>
      </c>
      <c r="S57" s="41">
        <f>R57/J57*100</f>
        <v>72.6109196232949</v>
      </c>
      <c r="T57" s="31">
        <f>L57+N57+P57+R57</f>
        <v>8095979</v>
      </c>
      <c r="U57" s="41">
        <f>T57/C57*100</f>
        <v>73.47118109041462</v>
      </c>
    </row>
    <row r="58" spans="1:21" ht="15">
      <c r="A58" s="7"/>
      <c r="B58" s="31"/>
      <c r="C58" s="31"/>
      <c r="D58" s="44"/>
      <c r="E58" s="41"/>
      <c r="F58" s="31"/>
      <c r="G58" s="41"/>
      <c r="H58" s="31"/>
      <c r="I58" s="41"/>
      <c r="J58" s="31"/>
      <c r="K58" s="41"/>
      <c r="L58" s="31"/>
      <c r="M58" s="41"/>
      <c r="N58" s="31"/>
      <c r="O58" s="41"/>
      <c r="P58" s="31"/>
      <c r="Q58" s="41"/>
      <c r="R58" s="31"/>
      <c r="S58" s="43"/>
      <c r="T58" s="31"/>
      <c r="U58" s="41"/>
    </row>
    <row r="59" spans="1:21" ht="15">
      <c r="A59" s="7"/>
      <c r="B59" s="31" t="s">
        <v>24</v>
      </c>
      <c r="C59" s="31">
        <f>SUM(C47:C57)</f>
        <v>60916143</v>
      </c>
      <c r="D59" s="31">
        <f>SUM(D47:D56)</f>
        <v>10764467</v>
      </c>
      <c r="E59" s="41">
        <f>D59/C59*100</f>
        <v>17.670959568139434</v>
      </c>
      <c r="F59" s="31">
        <f>SUM(F47:F56)</f>
        <v>18262437</v>
      </c>
      <c r="G59" s="41">
        <f>F59/C59*100</f>
        <v>29.979634462411713</v>
      </c>
      <c r="H59" s="31">
        <f aca="true" t="shared" si="12" ref="H59:T59">SUM(H47:H56)</f>
        <v>12705857</v>
      </c>
      <c r="I59" s="41">
        <f>H59/C59*100</f>
        <v>20.857947293215855</v>
      </c>
      <c r="J59" s="31">
        <f t="shared" si="12"/>
        <v>8164124</v>
      </c>
      <c r="K59" s="41">
        <f>J59/C59*100</f>
        <v>13.402233952993381</v>
      </c>
      <c r="L59" s="31">
        <f t="shared" si="12"/>
        <v>8070954</v>
      </c>
      <c r="M59" s="41">
        <f>L59/D59*100</f>
        <v>74.97773926010456</v>
      </c>
      <c r="N59" s="31">
        <f t="shared" si="12"/>
        <v>13369184</v>
      </c>
      <c r="O59" s="41">
        <f>N59/F59*100</f>
        <v>73.20591441328449</v>
      </c>
      <c r="P59" s="31">
        <f t="shared" si="12"/>
        <v>9224103</v>
      </c>
      <c r="Q59" s="41">
        <f>P59/H59*100</f>
        <v>72.59725180284966</v>
      </c>
      <c r="R59" s="31">
        <f t="shared" si="12"/>
        <v>5905986</v>
      </c>
      <c r="S59" s="43">
        <f>R59/J59*100</f>
        <v>72.34071897977051</v>
      </c>
      <c r="T59" s="31">
        <f t="shared" si="12"/>
        <v>36570227</v>
      </c>
      <c r="U59" s="41">
        <f>T59/C59*100</f>
        <v>60.03372045403466</v>
      </c>
    </row>
    <row r="60" ht="15">
      <c r="A60" s="33"/>
    </row>
    <row r="61" ht="15">
      <c r="A61" s="7"/>
    </row>
    <row r="62" ht="15">
      <c r="AA62">
        <v>11019258</v>
      </c>
    </row>
  </sheetData>
  <sheetProtection/>
  <mergeCells count="8">
    <mergeCell ref="A40:B40"/>
    <mergeCell ref="C4:G4"/>
    <mergeCell ref="H4:L4"/>
    <mergeCell ref="D25:K25"/>
    <mergeCell ref="L25:T25"/>
    <mergeCell ref="C45:K45"/>
    <mergeCell ref="L45:S45"/>
    <mergeCell ref="T45:U45"/>
  </mergeCells>
  <printOptions/>
  <pageMargins left="0.45" right="0.4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19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9.140625" style="0" customWidth="1"/>
  </cols>
  <sheetData>
    <row r="3" spans="2:19" ht="15.75"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3"/>
      <c r="N3" s="13"/>
      <c r="O3" s="13"/>
      <c r="P3" s="13"/>
      <c r="Q3" s="13"/>
      <c r="R3" s="13"/>
      <c r="S3" s="13"/>
    </row>
    <row r="4" spans="2:19" ht="15">
      <c r="B4" s="16"/>
      <c r="C4" s="16"/>
      <c r="D4" s="54"/>
      <c r="E4" s="55"/>
      <c r="F4" s="55"/>
      <c r="G4" s="55"/>
      <c r="H4" s="55"/>
      <c r="I4" s="55"/>
      <c r="J4" s="55"/>
      <c r="K4" s="56"/>
      <c r="L4" s="54"/>
      <c r="M4" s="55"/>
      <c r="N4" s="55"/>
      <c r="O4" s="55"/>
      <c r="P4" s="55"/>
      <c r="Q4" s="55"/>
      <c r="R4" s="55"/>
      <c r="S4" s="56"/>
    </row>
    <row r="5" spans="1:20" ht="15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7"/>
      <c r="N5" s="17"/>
      <c r="O5" s="17"/>
      <c r="P5" s="17"/>
      <c r="Q5" s="17"/>
      <c r="R5" s="17"/>
      <c r="S5" s="17"/>
      <c r="T5" s="17"/>
    </row>
    <row r="6" spans="1:20" ht="15">
      <c r="A6" s="7"/>
      <c r="B6" s="19"/>
      <c r="C6" s="20"/>
      <c r="D6" s="21"/>
      <c r="E6" s="22"/>
      <c r="F6" s="21"/>
      <c r="G6" s="22"/>
      <c r="H6" s="21"/>
      <c r="I6" s="22"/>
      <c r="J6" s="21"/>
      <c r="K6" s="22"/>
      <c r="L6" s="23"/>
      <c r="M6" s="21"/>
      <c r="N6" s="24"/>
      <c r="O6" s="20"/>
      <c r="P6" s="24"/>
      <c r="Q6" s="20"/>
      <c r="R6" s="24"/>
      <c r="S6" s="25"/>
      <c r="T6" s="26"/>
    </row>
    <row r="7" spans="1:20" ht="15">
      <c r="A7" s="7"/>
      <c r="B7" s="19"/>
      <c r="C7" s="20"/>
      <c r="D7" s="21"/>
      <c r="E7" s="22"/>
      <c r="F7" s="21"/>
      <c r="G7" s="22"/>
      <c r="H7" s="21"/>
      <c r="I7" s="22"/>
      <c r="J7" s="21"/>
      <c r="K7" s="22"/>
      <c r="L7" s="23"/>
      <c r="M7" s="21"/>
      <c r="N7" s="24"/>
      <c r="O7" s="20"/>
      <c r="P7" s="24"/>
      <c r="Q7" s="20"/>
      <c r="R7" s="24"/>
      <c r="S7" s="25"/>
      <c r="T7" s="26"/>
    </row>
    <row r="8" spans="1:20" ht="15">
      <c r="A8" s="7"/>
      <c r="B8" s="19"/>
      <c r="C8" s="20"/>
      <c r="D8" s="21"/>
      <c r="E8" s="22"/>
      <c r="F8" s="21"/>
      <c r="G8" s="22"/>
      <c r="H8" s="21"/>
      <c r="I8" s="22"/>
      <c r="J8" s="21"/>
      <c r="K8" s="22"/>
      <c r="L8" s="23"/>
      <c r="M8" s="21"/>
      <c r="N8" s="24"/>
      <c r="O8" s="20"/>
      <c r="P8" s="24"/>
      <c r="Q8" s="20"/>
      <c r="R8" s="24"/>
      <c r="S8" s="25"/>
      <c r="T8" s="26"/>
    </row>
    <row r="9" spans="1:20" ht="15">
      <c r="A9" s="7"/>
      <c r="B9" s="19"/>
      <c r="C9" s="20"/>
      <c r="D9" s="21"/>
      <c r="E9" s="22"/>
      <c r="F9" s="21"/>
      <c r="G9" s="22"/>
      <c r="H9" s="21"/>
      <c r="I9" s="22"/>
      <c r="J9" s="23"/>
      <c r="K9" s="22"/>
      <c r="L9" s="23"/>
      <c r="M9" s="21"/>
      <c r="N9" s="24"/>
      <c r="O9" s="23"/>
      <c r="P9" s="24"/>
      <c r="Q9" s="20"/>
      <c r="R9" s="24"/>
      <c r="S9" s="25"/>
      <c r="T9" s="26"/>
    </row>
    <row r="10" spans="1:20" ht="15">
      <c r="A10" s="7"/>
      <c r="B10" s="27"/>
      <c r="C10" s="20"/>
      <c r="D10" s="21"/>
      <c r="E10" s="22"/>
      <c r="F10" s="21"/>
      <c r="G10" s="22"/>
      <c r="H10" s="21"/>
      <c r="I10" s="22"/>
      <c r="J10" s="21"/>
      <c r="K10" s="22"/>
      <c r="L10" s="23"/>
      <c r="M10" s="21"/>
      <c r="N10" s="24"/>
      <c r="O10" s="20"/>
      <c r="P10" s="24"/>
      <c r="Q10" s="20"/>
      <c r="R10" s="24"/>
      <c r="S10" s="25"/>
      <c r="T10" s="26"/>
    </row>
    <row r="11" spans="1:20" ht="15">
      <c r="A11" s="7"/>
      <c r="B11" s="27"/>
      <c r="C11" s="20"/>
      <c r="D11" s="21"/>
      <c r="E11" s="22"/>
      <c r="F11" s="21"/>
      <c r="G11" s="22"/>
      <c r="H11" s="21"/>
      <c r="I11" s="22"/>
      <c r="J11" s="21"/>
      <c r="K11" s="22"/>
      <c r="L11" s="23"/>
      <c r="M11" s="21"/>
      <c r="N11" s="24"/>
      <c r="O11" s="20"/>
      <c r="P11" s="24"/>
      <c r="Q11" s="20"/>
      <c r="R11" s="24"/>
      <c r="S11" s="25"/>
      <c r="T11" s="26"/>
    </row>
    <row r="12" spans="1:20" ht="15">
      <c r="A12" s="7"/>
      <c r="B12" s="27"/>
      <c r="C12" s="20"/>
      <c r="D12" s="21"/>
      <c r="E12" s="22"/>
      <c r="F12" s="21"/>
      <c r="G12" s="22"/>
      <c r="H12" s="21"/>
      <c r="I12" s="22"/>
      <c r="J12" s="21"/>
      <c r="K12" s="22"/>
      <c r="L12" s="23"/>
      <c r="M12" s="21"/>
      <c r="N12" s="24"/>
      <c r="O12" s="20"/>
      <c r="P12" s="24"/>
      <c r="Q12" s="20"/>
      <c r="R12" s="24"/>
      <c r="S12" s="25"/>
      <c r="T12" s="26"/>
    </row>
    <row r="13" spans="1:20" ht="15">
      <c r="A13" s="7"/>
      <c r="B13" s="28"/>
      <c r="C13" s="20"/>
      <c r="D13" s="21"/>
      <c r="E13" s="22"/>
      <c r="F13" s="21"/>
      <c r="G13" s="22"/>
      <c r="H13" s="21"/>
      <c r="I13" s="22"/>
      <c r="J13" s="21"/>
      <c r="K13" s="22"/>
      <c r="L13" s="23"/>
      <c r="M13" s="21"/>
      <c r="N13" s="24"/>
      <c r="O13" s="20"/>
      <c r="P13" s="24"/>
      <c r="Q13" s="20"/>
      <c r="R13" s="24"/>
      <c r="S13" s="25"/>
      <c r="T13" s="26"/>
    </row>
    <row r="14" spans="1:20" ht="15">
      <c r="A14" s="7"/>
      <c r="B14" s="28"/>
      <c r="C14" s="20"/>
      <c r="D14" s="21"/>
      <c r="E14" s="22"/>
      <c r="F14" s="21"/>
      <c r="G14" s="22"/>
      <c r="H14" s="21"/>
      <c r="I14" s="22"/>
      <c r="J14" s="21"/>
      <c r="K14" s="22"/>
      <c r="L14" s="23"/>
      <c r="M14" s="21"/>
      <c r="N14" s="24"/>
      <c r="O14" s="20"/>
      <c r="P14" s="24"/>
      <c r="Q14" s="20"/>
      <c r="R14" s="24"/>
      <c r="S14" s="25"/>
      <c r="T14" s="26"/>
    </row>
    <row r="15" spans="1:20" ht="15">
      <c r="A15" s="7"/>
      <c r="B15" s="28"/>
      <c r="C15" s="20"/>
      <c r="D15" s="21"/>
      <c r="E15" s="22"/>
      <c r="F15" s="21"/>
      <c r="G15" s="22"/>
      <c r="H15" s="21"/>
      <c r="I15" s="22"/>
      <c r="J15" s="21"/>
      <c r="K15" s="22"/>
      <c r="L15" s="23"/>
      <c r="M15" s="21"/>
      <c r="N15" s="24"/>
      <c r="O15" s="20"/>
      <c r="P15" s="24"/>
      <c r="Q15" s="20"/>
      <c r="R15" s="24"/>
      <c r="S15" s="25"/>
      <c r="T15" s="26"/>
    </row>
    <row r="16" spans="1:20" ht="15">
      <c r="A16" s="33"/>
      <c r="B16" s="28"/>
      <c r="C16" s="20"/>
      <c r="D16" s="21"/>
      <c r="E16" s="22"/>
      <c r="G16" s="22"/>
      <c r="I16" s="22"/>
      <c r="K16" s="22"/>
      <c r="L16" s="23"/>
      <c r="M16" s="21"/>
      <c r="N16" s="24"/>
      <c r="P16" s="24"/>
      <c r="R16" s="24"/>
      <c r="T16" s="26"/>
    </row>
    <row r="17" spans="1:20" ht="15">
      <c r="A17" s="7"/>
      <c r="B17" s="28"/>
      <c r="C17" s="20"/>
      <c r="D17" s="21"/>
      <c r="E17" s="22"/>
      <c r="F17" s="21"/>
      <c r="G17" s="22"/>
      <c r="H17" s="21"/>
      <c r="I17" s="22"/>
      <c r="J17" s="21"/>
      <c r="K17" s="22"/>
      <c r="L17" s="23"/>
      <c r="M17" s="21"/>
      <c r="N17" s="24"/>
      <c r="O17" s="20"/>
      <c r="P17" s="24"/>
      <c r="Q17" s="20"/>
      <c r="R17" s="24"/>
      <c r="S17" s="25"/>
      <c r="T17" s="26"/>
    </row>
    <row r="18" spans="1:20" ht="15">
      <c r="A18" s="7"/>
      <c r="B18" s="20"/>
      <c r="C18" s="21"/>
      <c r="D18" s="21"/>
      <c r="E18" s="22"/>
      <c r="F18" s="21"/>
      <c r="G18" s="22"/>
      <c r="H18" s="21"/>
      <c r="I18" s="22"/>
      <c r="J18" s="21"/>
      <c r="K18" s="22"/>
      <c r="L18" s="21"/>
      <c r="M18" s="21"/>
      <c r="N18" s="24"/>
      <c r="O18" s="21"/>
      <c r="P18" s="24"/>
      <c r="Q18" s="21"/>
      <c r="R18" s="24"/>
      <c r="S18" s="21"/>
      <c r="T18" s="26"/>
    </row>
    <row r="19" spans="1:20" ht="15">
      <c r="A19" s="7"/>
      <c r="B19" s="16"/>
      <c r="C19" s="29"/>
      <c r="D19" s="29"/>
      <c r="E19" s="30"/>
      <c r="F19" s="29"/>
      <c r="G19" s="30"/>
      <c r="H19" s="29"/>
      <c r="I19" s="31"/>
      <c r="J19" s="31"/>
      <c r="K19" s="30"/>
      <c r="L19" s="31"/>
      <c r="M19" s="30"/>
      <c r="N19" s="32"/>
      <c r="O19" s="30"/>
      <c r="P19" s="31"/>
      <c r="Q19" s="30"/>
      <c r="R19" s="29"/>
      <c r="S19" s="30"/>
      <c r="T19" s="32"/>
    </row>
  </sheetData>
  <sheetProtection/>
  <mergeCells count="2">
    <mergeCell ref="D4:K4"/>
    <mergeCell ref="L4:S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A2" sqref="A2:T18"/>
    </sheetView>
  </sheetViews>
  <sheetFormatPr defaultColWidth="9.140625" defaultRowHeight="15"/>
  <sheetData>
    <row r="2" spans="2:19" ht="15.75"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13"/>
      <c r="N2" s="13"/>
      <c r="O2" s="13"/>
      <c r="P2" s="13"/>
      <c r="Q2" s="13"/>
      <c r="R2" s="13"/>
      <c r="S2" s="13"/>
    </row>
    <row r="3" spans="2:19" ht="15">
      <c r="B3" s="16"/>
      <c r="C3" s="16"/>
      <c r="D3" s="50"/>
      <c r="E3" s="50"/>
      <c r="F3" s="50"/>
      <c r="G3" s="50"/>
      <c r="H3" s="50"/>
      <c r="I3" s="50"/>
      <c r="J3" s="50"/>
      <c r="K3" s="50"/>
      <c r="L3" s="50"/>
      <c r="M3" s="57"/>
      <c r="N3" s="57"/>
      <c r="O3" s="57"/>
      <c r="P3" s="57"/>
      <c r="Q3" s="57"/>
      <c r="R3" s="57"/>
      <c r="S3" s="57"/>
    </row>
    <row r="4" spans="1:20" ht="15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7"/>
      <c r="O4" s="17"/>
      <c r="P4" s="17"/>
      <c r="Q4" s="17"/>
      <c r="R4" s="17"/>
      <c r="S4" s="17"/>
      <c r="T4" s="17"/>
    </row>
    <row r="5" spans="1:20" ht="15">
      <c r="A5" s="7"/>
      <c r="B5" s="19"/>
      <c r="C5" s="20"/>
      <c r="D5" s="21"/>
      <c r="E5" s="22"/>
      <c r="F5" s="21"/>
      <c r="G5" s="22"/>
      <c r="H5" s="21"/>
      <c r="I5" s="22"/>
      <c r="J5" s="21"/>
      <c r="K5" s="22"/>
      <c r="L5" s="23"/>
      <c r="M5" s="21"/>
      <c r="N5" s="24"/>
      <c r="O5" s="20"/>
      <c r="P5" s="24"/>
      <c r="Q5" s="20"/>
      <c r="R5" s="24"/>
      <c r="S5" s="25"/>
      <c r="T5" s="26"/>
    </row>
    <row r="6" spans="1:20" ht="15">
      <c r="A6" s="7"/>
      <c r="B6" s="19"/>
      <c r="C6" s="20"/>
      <c r="D6" s="21"/>
      <c r="E6" s="22"/>
      <c r="F6" s="21"/>
      <c r="G6" s="22"/>
      <c r="H6" s="21"/>
      <c r="I6" s="22"/>
      <c r="J6" s="21"/>
      <c r="K6" s="22"/>
      <c r="L6" s="23"/>
      <c r="M6" s="21"/>
      <c r="N6" s="24"/>
      <c r="O6" s="20"/>
      <c r="P6" s="24"/>
      <c r="Q6" s="20"/>
      <c r="R6" s="24"/>
      <c r="S6" s="25"/>
      <c r="T6" s="26"/>
    </row>
    <row r="7" spans="1:20" ht="15">
      <c r="A7" s="7"/>
      <c r="B7" s="19"/>
      <c r="C7" s="20"/>
      <c r="D7" s="21"/>
      <c r="E7" s="22"/>
      <c r="F7" s="21"/>
      <c r="G7" s="22"/>
      <c r="H7" s="21"/>
      <c r="I7" s="22"/>
      <c r="J7" s="21"/>
      <c r="K7" s="22"/>
      <c r="L7" s="23"/>
      <c r="M7" s="21"/>
      <c r="N7" s="24"/>
      <c r="O7" s="20"/>
      <c r="P7" s="24"/>
      <c r="Q7" s="20"/>
      <c r="R7" s="24"/>
      <c r="S7" s="25"/>
      <c r="T7" s="26"/>
    </row>
    <row r="8" spans="1:20" ht="15">
      <c r="A8" s="7"/>
      <c r="B8" s="19"/>
      <c r="C8" s="20"/>
      <c r="D8" s="21"/>
      <c r="E8" s="22"/>
      <c r="F8" s="21"/>
      <c r="G8" s="22"/>
      <c r="H8" s="21"/>
      <c r="I8" s="22"/>
      <c r="J8" s="23"/>
      <c r="K8" s="22"/>
      <c r="L8" s="23"/>
      <c r="M8" s="21"/>
      <c r="N8" s="24"/>
      <c r="O8" s="23"/>
      <c r="P8" s="24"/>
      <c r="Q8" s="20"/>
      <c r="R8" s="24"/>
      <c r="S8" s="25"/>
      <c r="T8" s="26"/>
    </row>
    <row r="9" spans="1:20" ht="15">
      <c r="A9" s="7"/>
      <c r="B9" s="27"/>
      <c r="C9" s="20"/>
      <c r="D9" s="21"/>
      <c r="E9" s="22"/>
      <c r="F9" s="21"/>
      <c r="G9" s="22"/>
      <c r="H9" s="21"/>
      <c r="I9" s="22"/>
      <c r="J9" s="21"/>
      <c r="K9" s="22"/>
      <c r="L9" s="23"/>
      <c r="M9" s="21"/>
      <c r="N9" s="24"/>
      <c r="O9" s="20"/>
      <c r="P9" s="24"/>
      <c r="Q9" s="20"/>
      <c r="R9" s="24"/>
      <c r="S9" s="25"/>
      <c r="T9" s="26"/>
    </row>
    <row r="10" spans="1:20" ht="15">
      <c r="A10" s="7"/>
      <c r="B10" s="27"/>
      <c r="C10" s="20"/>
      <c r="D10" s="21"/>
      <c r="E10" s="22"/>
      <c r="F10" s="21"/>
      <c r="G10" s="22"/>
      <c r="H10" s="21"/>
      <c r="I10" s="22"/>
      <c r="J10" s="21"/>
      <c r="K10" s="22"/>
      <c r="L10" s="23"/>
      <c r="M10" s="21"/>
      <c r="N10" s="24"/>
      <c r="O10" s="20"/>
      <c r="P10" s="24"/>
      <c r="Q10" s="20"/>
      <c r="R10" s="24"/>
      <c r="S10" s="25"/>
      <c r="T10" s="26"/>
    </row>
    <row r="11" spans="1:20" ht="15">
      <c r="A11" s="7"/>
      <c r="B11" s="27"/>
      <c r="C11" s="20"/>
      <c r="D11" s="21"/>
      <c r="E11" s="22"/>
      <c r="F11" s="21"/>
      <c r="G11" s="22"/>
      <c r="H11" s="21"/>
      <c r="I11" s="22"/>
      <c r="J11" s="21"/>
      <c r="K11" s="22"/>
      <c r="L11" s="23"/>
      <c r="M11" s="21"/>
      <c r="N11" s="24"/>
      <c r="O11" s="20"/>
      <c r="P11" s="24"/>
      <c r="Q11" s="20"/>
      <c r="R11" s="24"/>
      <c r="S11" s="25"/>
      <c r="T11" s="26"/>
    </row>
    <row r="12" spans="1:20" ht="15">
      <c r="A12" s="7"/>
      <c r="B12" s="28"/>
      <c r="C12" s="20"/>
      <c r="D12" s="21"/>
      <c r="E12" s="22"/>
      <c r="F12" s="21"/>
      <c r="G12" s="22"/>
      <c r="H12" s="21"/>
      <c r="I12" s="22"/>
      <c r="J12" s="21"/>
      <c r="K12" s="22"/>
      <c r="L12" s="23"/>
      <c r="M12" s="21"/>
      <c r="N12" s="24"/>
      <c r="O12" s="20"/>
      <c r="P12" s="24"/>
      <c r="Q12" s="20"/>
      <c r="R12" s="24"/>
      <c r="S12" s="25"/>
      <c r="T12" s="26"/>
    </row>
    <row r="13" spans="1:20" ht="15">
      <c r="A13" s="7"/>
      <c r="B13" s="28"/>
      <c r="C13" s="20"/>
      <c r="D13" s="21"/>
      <c r="E13" s="22"/>
      <c r="F13" s="21"/>
      <c r="G13" s="22"/>
      <c r="H13" s="21"/>
      <c r="I13" s="22"/>
      <c r="J13" s="21"/>
      <c r="K13" s="22"/>
      <c r="L13" s="23"/>
      <c r="M13" s="21"/>
      <c r="N13" s="24"/>
      <c r="O13" s="20"/>
      <c r="P13" s="24"/>
      <c r="Q13" s="20"/>
      <c r="R13" s="24"/>
      <c r="S13" s="25"/>
      <c r="T13" s="26"/>
    </row>
    <row r="14" spans="1:20" ht="15">
      <c r="A14" s="7"/>
      <c r="B14" s="28"/>
      <c r="C14" s="20"/>
      <c r="D14" s="21"/>
      <c r="E14" s="22"/>
      <c r="F14" s="21"/>
      <c r="G14" s="22"/>
      <c r="H14" s="21"/>
      <c r="I14" s="22"/>
      <c r="J14" s="21"/>
      <c r="K14" s="22"/>
      <c r="L14" s="23"/>
      <c r="M14" s="21"/>
      <c r="N14" s="24"/>
      <c r="O14" s="20"/>
      <c r="P14" s="24"/>
      <c r="Q14" s="20"/>
      <c r="R14" s="24"/>
      <c r="S14" s="25"/>
      <c r="T14" s="26"/>
    </row>
    <row r="15" spans="1:20" ht="15">
      <c r="A15" s="33"/>
      <c r="B15" s="28"/>
      <c r="C15" s="20"/>
      <c r="D15" s="21"/>
      <c r="E15" s="22"/>
      <c r="G15" s="22"/>
      <c r="I15" s="22"/>
      <c r="K15" s="22"/>
      <c r="L15" s="23"/>
      <c r="M15" s="21"/>
      <c r="N15" s="24"/>
      <c r="P15" s="24"/>
      <c r="R15" s="24"/>
      <c r="T15" s="26"/>
    </row>
    <row r="16" spans="1:20" ht="15">
      <c r="A16" s="7"/>
      <c r="B16" s="28"/>
      <c r="C16" s="20"/>
      <c r="D16" s="21"/>
      <c r="E16" s="22"/>
      <c r="F16" s="21"/>
      <c r="G16" s="22"/>
      <c r="H16" s="21"/>
      <c r="I16" s="22"/>
      <c r="J16" s="21"/>
      <c r="K16" s="22"/>
      <c r="L16" s="23"/>
      <c r="M16" s="21"/>
      <c r="N16" s="24"/>
      <c r="O16" s="20"/>
      <c r="P16" s="24"/>
      <c r="Q16" s="20"/>
      <c r="R16" s="24"/>
      <c r="S16" s="25"/>
      <c r="T16" s="26"/>
    </row>
    <row r="17" spans="1:20" ht="15">
      <c r="A17" s="7"/>
      <c r="B17" s="20"/>
      <c r="C17" s="21"/>
      <c r="D17" s="21"/>
      <c r="E17" s="22"/>
      <c r="F17" s="21"/>
      <c r="G17" s="22"/>
      <c r="H17" s="21"/>
      <c r="I17" s="22"/>
      <c r="J17" s="21"/>
      <c r="K17" s="22"/>
      <c r="L17" s="21"/>
      <c r="M17" s="21"/>
      <c r="N17" s="24"/>
      <c r="O17" s="21"/>
      <c r="P17" s="24"/>
      <c r="Q17" s="21"/>
      <c r="R17" s="24"/>
      <c r="S17" s="21"/>
      <c r="T17" s="26"/>
    </row>
    <row r="18" spans="1:20" ht="15">
      <c r="A18" s="7"/>
      <c r="B18" s="16"/>
      <c r="C18" s="29"/>
      <c r="D18" s="29"/>
      <c r="E18" s="30"/>
      <c r="F18" s="29"/>
      <c r="G18" s="30"/>
      <c r="H18" s="29"/>
      <c r="I18" s="31"/>
      <c r="J18" s="31"/>
      <c r="K18" s="30"/>
      <c r="L18" s="31"/>
      <c r="M18" s="30"/>
      <c r="N18" s="32"/>
      <c r="O18" s="30"/>
      <c r="P18" s="31"/>
      <c r="Q18" s="30"/>
      <c r="R18" s="29"/>
      <c r="S18" s="30"/>
      <c r="T18" s="32"/>
    </row>
  </sheetData>
  <sheetProtection/>
  <mergeCells count="2">
    <mergeCell ref="D3:K3"/>
    <mergeCell ref="L3: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Institute Of Open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nios</dc:creator>
  <cp:keywords/>
  <dc:description/>
  <cp:lastModifiedBy>Sap</cp:lastModifiedBy>
  <cp:lastPrinted>2016-07-27T05:19:16Z</cp:lastPrinted>
  <dcterms:created xsi:type="dcterms:W3CDTF">2016-03-21T09:27:14Z</dcterms:created>
  <dcterms:modified xsi:type="dcterms:W3CDTF">2016-08-23T11:55:49Z</dcterms:modified>
  <cp:category/>
  <cp:version/>
  <cp:contentType/>
  <cp:contentStatus/>
</cp:coreProperties>
</file>