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1"/>
  </bookViews>
  <sheets>
    <sheet name="Community wise Summary" sheetId="1" r:id="rId1"/>
    <sheet name="Male-Female and Communitywise" sheetId="2" r:id="rId2"/>
    <sheet name="Arunachal Pradesh" sheetId="3" r:id="rId3"/>
    <sheet name="Haryana" sheetId="4" r:id="rId4"/>
    <sheet name="HP" sheetId="5" r:id="rId5"/>
    <sheet name="Tamil Nadu" sheetId="6" r:id="rId6"/>
    <sheet name="UP" sheetId="7" r:id="rId7"/>
    <sheet name="Chhatisgarh" sheetId="8" r:id="rId8"/>
    <sheet name="Jharkhand" sheetId="9" r:id="rId9"/>
    <sheet name="Karnataka" sheetId="10" r:id="rId10"/>
    <sheet name="Meghalaya" sheetId="11" r:id="rId11"/>
    <sheet name="Nagaland" sheetId="12" r:id="rId12"/>
    <sheet name="Rajasthan" sheetId="13" r:id="rId13"/>
    <sheet name="Andhra Prdesh" sheetId="14" r:id="rId14"/>
    <sheet name="Bihar" sheetId="15" r:id="rId15"/>
    <sheet name="J&amp;K" sheetId="16" r:id="rId16"/>
    <sheet name="Telangana" sheetId="17" r:id="rId17"/>
    <sheet name="Sikkim" sheetId="18" r:id="rId18"/>
    <sheet name="Uttarakhand" sheetId="19" r:id="rId19"/>
    <sheet name="West Bengal" sheetId="20" r:id="rId20"/>
    <sheet name="Assam" sheetId="21" r:id="rId21"/>
    <sheet name="Tihar Jail" sheetId="22" r:id="rId22"/>
    <sheet name="odisha" sheetId="23" r:id="rId23"/>
    <sheet name="MP" sheetId="24" r:id="rId24"/>
    <sheet name="Maharashtra" sheetId="25" r:id="rId25"/>
    <sheet name="Gujarat" sheetId="26" r:id="rId26"/>
    <sheet name="Sheet1" sheetId="27" r:id="rId27"/>
  </sheets>
  <definedNames>
    <definedName name="AGE_BRK_2" localSheetId="1">'Male-Female and Communitywise'!$B$103:$AI$103</definedName>
  </definedNames>
  <calcPr fullCalcOnLoad="1"/>
</workbook>
</file>

<file path=xl/comments2.xml><?xml version="1.0" encoding="utf-8"?>
<comments xmlns="http://schemas.openxmlformats.org/spreadsheetml/2006/main">
  <authors>
    <author>Amit</author>
  </authors>
  <commentList>
    <comment ref="B194" authorId="0">
      <text>
        <r>
          <rPr>
            <b/>
            <sz val="8"/>
            <rFont val="Tahoma"/>
            <family val="2"/>
          </rPr>
          <t>Amit: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Amit</author>
  </authors>
  <commentList>
    <comment ref="A3" authorId="0">
      <text>
        <r>
          <rPr>
            <b/>
            <sz val="8"/>
            <rFont val="Tahoma"/>
            <family val="2"/>
          </rPr>
          <t>Amit:</t>
        </r>
        <r>
          <rPr>
            <sz val="8"/>
            <rFont val="Tahoma"/>
            <family val="2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2"/>
          </rPr>
          <t>Amit: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<sst xmlns="http://schemas.openxmlformats.org/spreadsheetml/2006/main" count="4718" uniqueCount="819">
  <si>
    <t>State</t>
  </si>
  <si>
    <t>Arunachal Pradesh</t>
  </si>
  <si>
    <t>Haryana</t>
  </si>
  <si>
    <t>Karnataka</t>
  </si>
  <si>
    <t>Meghalaya</t>
  </si>
  <si>
    <t>Tamil Nadu</t>
  </si>
  <si>
    <t>Andhra Pradesh</t>
  </si>
  <si>
    <t>Telangana</t>
  </si>
  <si>
    <t>West Bengal</t>
  </si>
  <si>
    <t>Bihar</t>
  </si>
  <si>
    <t>ANDHRA PRADESH</t>
  </si>
  <si>
    <t>ASSAM</t>
  </si>
  <si>
    <t>BIHAR</t>
  </si>
  <si>
    <t>CHHATTISGARH</t>
  </si>
  <si>
    <t>HARYANA</t>
  </si>
  <si>
    <t>JHARKHAND</t>
  </si>
  <si>
    <t>KARNATAKA</t>
  </si>
  <si>
    <t>NAGALAND</t>
  </si>
  <si>
    <t>RAJASTHAN</t>
  </si>
  <si>
    <t>TAMILNADU</t>
  </si>
  <si>
    <t>TELANGANA</t>
  </si>
  <si>
    <t>U.P.</t>
  </si>
  <si>
    <t>WEST BENGAL</t>
  </si>
  <si>
    <t>Jharkhand</t>
  </si>
  <si>
    <t>Rajasthan</t>
  </si>
  <si>
    <t>Nagaland</t>
  </si>
  <si>
    <t>APPEARED</t>
  </si>
  <si>
    <t>CERTIFIED</t>
  </si>
  <si>
    <t>SNO</t>
  </si>
  <si>
    <t>STATE</t>
  </si>
  <si>
    <t>DIST</t>
  </si>
  <si>
    <t>MALE</t>
  </si>
  <si>
    <t>FEMALE</t>
  </si>
  <si>
    <t>TOTAL</t>
  </si>
  <si>
    <t>SC</t>
  </si>
  <si>
    <t>ST</t>
  </si>
  <si>
    <t>OTHERS</t>
  </si>
  <si>
    <t>MINORITY</t>
  </si>
  <si>
    <t>SC%</t>
  </si>
  <si>
    <t>ST%</t>
  </si>
  <si>
    <t>OTHERS %</t>
  </si>
  <si>
    <t>MINORITY%</t>
  </si>
  <si>
    <t>PASS</t>
  </si>
  <si>
    <t>OTHERS%</t>
  </si>
  <si>
    <t>MINORITY %</t>
  </si>
  <si>
    <t xml:space="preserve">FEMALE </t>
  </si>
  <si>
    <t>001</t>
  </si>
  <si>
    <t>ARUNACHAL PRADESH</t>
  </si>
  <si>
    <t>ANJAW</t>
  </si>
  <si>
    <t/>
  </si>
  <si>
    <t>002</t>
  </si>
  <si>
    <t>CHANGLANG</t>
  </si>
  <si>
    <t>003</t>
  </si>
  <si>
    <t>DIBANG VALLEY</t>
  </si>
  <si>
    <t>004</t>
  </si>
  <si>
    <t>EAST KAMENG</t>
  </si>
  <si>
    <t>005</t>
  </si>
  <si>
    <t>EAST SIANG</t>
  </si>
  <si>
    <t>006</t>
  </si>
  <si>
    <t>KURUNG KUMEY</t>
  </si>
  <si>
    <t>007</t>
  </si>
  <si>
    <t>LOHIT</t>
  </si>
  <si>
    <t>008</t>
  </si>
  <si>
    <t>LONGDING</t>
  </si>
  <si>
    <t>009</t>
  </si>
  <si>
    <t>LOWER DIBANG VALLEY</t>
  </si>
  <si>
    <t>010</t>
  </si>
  <si>
    <t>LOWER SUBANSIRI</t>
  </si>
  <si>
    <t>011</t>
  </si>
  <si>
    <t>TAWANG</t>
  </si>
  <si>
    <t>012</t>
  </si>
  <si>
    <t>TIRAP</t>
  </si>
  <si>
    <t>013</t>
  </si>
  <si>
    <t>UPPER SIANG</t>
  </si>
  <si>
    <t>014</t>
  </si>
  <si>
    <t>UPPER SUBANSIRI</t>
  </si>
  <si>
    <t>015</t>
  </si>
  <si>
    <t>WEST KAMENG</t>
  </si>
  <si>
    <t>016</t>
  </si>
  <si>
    <t>WEST SIANG</t>
  </si>
  <si>
    <t>BHIWANI</t>
  </si>
  <si>
    <t>FARIDABAD</t>
  </si>
  <si>
    <t>FATEHABAD</t>
  </si>
  <si>
    <t>GURGAON</t>
  </si>
  <si>
    <t>HISAR</t>
  </si>
  <si>
    <t>JIND</t>
  </si>
  <si>
    <t>KAITHAL</t>
  </si>
  <si>
    <t>KARNAL</t>
  </si>
  <si>
    <t>MAHENDERGARH</t>
  </si>
  <si>
    <t>MEWAT</t>
  </si>
  <si>
    <t>SIRSA</t>
  </si>
  <si>
    <t>HIMACHAL PRADESH</t>
  </si>
  <si>
    <t>CHAMBA</t>
  </si>
  <si>
    <t>KRISHNAGIRI</t>
  </si>
  <si>
    <t>TIRUPPUR</t>
  </si>
  <si>
    <t>AGRA</t>
  </si>
  <si>
    <t>ALIGARH</t>
  </si>
  <si>
    <t>ALLAHABAD</t>
  </si>
  <si>
    <t>AMBEDKAR NAGAR</t>
  </si>
  <si>
    <t>AMETHI</t>
  </si>
  <si>
    <t>AZAMGARH</t>
  </si>
  <si>
    <t>BAGHPAT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</si>
  <si>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</si>
  <si>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</si>
  <si>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</si>
  <si>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</si>
  <si>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</si>
  <si>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</si>
  <si>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</si>
  <si>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</si>
  <si>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BUDAUN</t>
  </si>
  <si>
    <t>017</t>
  </si>
  <si>
    <t>BULANDSHAHAR</t>
  </si>
  <si>
    <t>018</t>
  </si>
  <si>
    <t>CHANDAULI</t>
  </si>
  <si>
    <t>019</t>
  </si>
  <si>
    <t>CHITRAKOOT</t>
  </si>
  <si>
    <t>020</t>
  </si>
  <si>
    <t>DEORIA</t>
  </si>
  <si>
    <t>021</t>
  </si>
  <si>
    <t>ETAH</t>
  </si>
  <si>
    <t>022</t>
  </si>
  <si>
    <t>ETAWAH</t>
  </si>
  <si>
    <t>023</t>
  </si>
  <si>
    <t>FAIZABAD</t>
  </si>
  <si>
    <t>024</t>
  </si>
  <si>
    <t>FARRUKHABAD</t>
  </si>
  <si>
    <t>025</t>
  </si>
  <si>
    <t>FATEHPUR</t>
  </si>
  <si>
    <t>026</t>
  </si>
  <si>
    <t>FIROZABAD</t>
  </si>
  <si>
    <t>027</t>
  </si>
  <si>
    <t>G.B. NAGAR</t>
  </si>
  <si>
    <t>028</t>
  </si>
  <si>
    <t>GHAZIPUR</t>
  </si>
  <si>
    <t>029</t>
  </si>
  <si>
    <t>GONDA</t>
  </si>
  <si>
    <t>030</t>
  </si>
  <si>
    <t>GORAKHPUR</t>
  </si>
  <si>
    <t>031</t>
  </si>
  <si>
    <t>HAMIRPUR</t>
  </si>
  <si>
    <t>032</t>
  </si>
  <si>
    <t>HARDOI</t>
  </si>
  <si>
    <t>033</t>
  </si>
  <si>
    <t>HATHRAS</t>
  </si>
  <si>
    <t>034</t>
  </si>
  <si>
    <t>JALAUN</t>
  </si>
  <si>
    <t>035</t>
  </si>
  <si>
    <t>JAUNPUR</t>
  </si>
  <si>
    <t>036</t>
  </si>
  <si>
    <t>JHANSI</t>
  </si>
  <si>
    <t>037</t>
  </si>
  <si>
    <t>JYOTIBA PHULE NAGAR</t>
  </si>
  <si>
    <t>038</t>
  </si>
  <si>
    <t>KANNAUJ</t>
  </si>
  <si>
    <t>039</t>
  </si>
  <si>
    <t>KANPUR DEHAT</t>
  </si>
  <si>
    <t>040</t>
  </si>
  <si>
    <t>KAUSHAMBI</t>
  </si>
  <si>
    <t>041</t>
  </si>
  <si>
    <t>KHERI</t>
  </si>
  <si>
    <t>042</t>
  </si>
  <si>
    <t>KUSHINAGAR</t>
  </si>
  <si>
    <t>043</t>
  </si>
  <si>
    <t>LAKHIMPUR KHERI</t>
  </si>
  <si>
    <t>044</t>
  </si>
  <si>
    <t>LALITPUR</t>
  </si>
  <si>
    <t>045</t>
  </si>
  <si>
    <t>LUCKNOW</t>
  </si>
  <si>
    <t>046</t>
  </si>
  <si>
    <t>MAHARAJGANJ</t>
  </si>
  <si>
    <t>047</t>
  </si>
  <si>
    <t>MAHOBA</t>
  </si>
  <si>
    <t>048</t>
  </si>
  <si>
    <t>MAINPURI</t>
  </si>
  <si>
    <t>049</t>
  </si>
  <si>
    <t>MATHURA</t>
  </si>
  <si>
    <t>050</t>
  </si>
  <si>
    <t>MAU</t>
  </si>
  <si>
    <t>051</t>
  </si>
  <si>
    <t>MEERUT</t>
  </si>
  <si>
    <t>052</t>
  </si>
  <si>
    <t>MORADABAD</t>
  </si>
  <si>
    <t>053</t>
  </si>
  <si>
    <t>MUZAFFARNAGAR</t>
  </si>
  <si>
    <t>054</t>
  </si>
  <si>
    <t>PILIBHIT</t>
  </si>
  <si>
    <t>055</t>
  </si>
  <si>
    <t>PRATAPGARH</t>
  </si>
  <si>
    <t>056</t>
  </si>
  <si>
    <t>RAEBARELI</t>
  </si>
  <si>
    <t>057</t>
  </si>
  <si>
    <t>RAMPUR</t>
  </si>
  <si>
    <t>058</t>
  </si>
  <si>
    <t>S.R.N.</t>
  </si>
  <si>
    <t>059</t>
  </si>
  <si>
    <t>SAHARANPUR</t>
  </si>
  <si>
    <t>060</t>
  </si>
  <si>
    <t>SANTKABIRNAGAR</t>
  </si>
  <si>
    <t>061</t>
  </si>
  <si>
    <t>SHAHJAHANPUR</t>
  </si>
  <si>
    <t>062</t>
  </si>
  <si>
    <t>SHRAWASTI</t>
  </si>
  <si>
    <t>063</t>
  </si>
  <si>
    <t>SIDDHARTH NAGAR</t>
  </si>
  <si>
    <t>064</t>
  </si>
  <si>
    <t>SITAPUR</t>
  </si>
  <si>
    <t>065</t>
  </si>
  <si>
    <t>SONEBHADRA</t>
  </si>
  <si>
    <t>066</t>
  </si>
  <si>
    <t>SULTANPUR</t>
  </si>
  <si>
    <t>067</t>
  </si>
  <si>
    <t>UNNAO</t>
  </si>
  <si>
    <t>068</t>
  </si>
  <si>
    <t>VARANASI</t>
  </si>
  <si>
    <t>APPEAR CANDIDATES</t>
  </si>
  <si>
    <t>OTHER%</t>
  </si>
  <si>
    <t>PASSED CANDIDATES</t>
  </si>
  <si>
    <t>BASTAR</t>
  </si>
  <si>
    <t>BILASPUR</t>
  </si>
  <si>
    <t>DANTEWADA</t>
  </si>
  <si>
    <t>JANJGIR-CHAMPA</t>
  </si>
  <si>
    <t>JASHPUR</t>
  </si>
  <si>
    <t>KABIRDHAM</t>
  </si>
  <si>
    <t>KANKER</t>
  </si>
  <si>
    <t>KORBA</t>
  </si>
  <si>
    <t>KOREA</t>
  </si>
  <si>
    <t>MAHASAMUND</t>
  </si>
  <si>
    <t>RAIGARH</t>
  </si>
  <si>
    <t>RAIPUR</t>
  </si>
  <si>
    <t>RAJNANDGAON</t>
  </si>
  <si>
    <t>SURGUJA</t>
  </si>
  <si>
    <t>APPEARED CANDIDATES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</si>
  <si>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</si>
  <si>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</si>
  <si>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</si>
  <si>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</si>
  <si>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</si>
  <si>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</si>
  <si>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</si>
  <si>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</si>
  <si>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</si>
  <si>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</si>
  <si>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KODERMA</t>
  </si>
  <si>
    <t>LATEHAR</t>
  </si>
  <si>
    <t>LOHARDAGA</t>
  </si>
  <si>
    <t>PAKUR</t>
  </si>
  <si>
    <t>PALAMU</t>
  </si>
  <si>
    <t>RANCHI</t>
  </si>
  <si>
    <t>SAHEBGANJ</t>
  </si>
  <si>
    <t>WEST SINGHBHUM</t>
  </si>
  <si>
    <t>APPEEARED CANDIDATES</t>
  </si>
  <si>
    <t>BAGALKOT</t>
  </si>
  <si>
    <t>BELAGAVI</t>
  </si>
  <si>
    <t>BELLARY</t>
  </si>
  <si>
    <t>BENGALURU RURAL</t>
  </si>
  <si>
    <t>BIDAR</t>
  </si>
  <si>
    <t>CHAMARAJANAGAR</t>
  </si>
  <si>
    <t>CHITRADURGA</t>
  </si>
  <si>
    <t>GADAG</t>
  </si>
  <si>
    <t>HAVERI</t>
  </si>
  <si>
    <t>KALABURAGI</t>
  </si>
  <si>
    <t>KOLAR</t>
  </si>
  <si>
    <t>KOPPAL</t>
  </si>
  <si>
    <t>MANDYA</t>
  </si>
  <si>
    <t>RAICHUR</t>
  </si>
  <si>
    <t>TUMKUR</t>
  </si>
  <si>
    <t>VIJAYAPUR</t>
  </si>
  <si>
    <t xml:space="preserve">STATE        </t>
  </si>
  <si>
    <t xml:space="preserve">MEGAHALYA  </t>
  </si>
  <si>
    <t>WEST GARO HILLS</t>
  </si>
  <si>
    <t xml:space="preserve">MEGHALAYA  </t>
  </si>
  <si>
    <t>SOUTH GARO HILLS</t>
  </si>
  <si>
    <t>Total</t>
  </si>
  <si>
    <t>KIPHIRE</t>
  </si>
  <si>
    <t>LONGLENG</t>
  </si>
  <si>
    <t>MON</t>
  </si>
  <si>
    <t>TUENSANG</t>
  </si>
  <si>
    <t>WAPHER</t>
  </si>
  <si>
    <t xml:space="preserve">MALE </t>
  </si>
  <si>
    <t>MALE F</t>
  </si>
  <si>
    <t>EMALE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</si>
  <si>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</si>
  <si>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</si>
  <si>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</si>
  <si>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</si>
  <si>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</si>
  <si>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</si>
  <si>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</si>
  <si>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</si>
  <si>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</si>
  <si>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</si>
  <si>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</si>
  <si>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</si>
  <si>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</si>
  <si>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</si>
  <si>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</si>
  <si>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</si>
  <si>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</si>
  <si>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</si>
  <si>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</si>
  <si>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</si>
  <si>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</si>
  <si>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</si>
  <si>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</si>
  <si>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NAGAUR</t>
  </si>
  <si>
    <t>PALI</t>
  </si>
  <si>
    <t>RAJSAMAND</t>
  </si>
  <si>
    <t>SAWAI MADHOPUR</t>
  </si>
  <si>
    <t>SIKAR</t>
  </si>
  <si>
    <t>SIROHI</t>
  </si>
  <si>
    <t>TONK</t>
  </si>
  <si>
    <t>UDAIPUR</t>
  </si>
  <si>
    <t>sr</t>
  </si>
  <si>
    <t>01</t>
  </si>
  <si>
    <t>ANANTAPURAMU</t>
  </si>
  <si>
    <t xml:space="preserve"> 20.24</t>
  </si>
  <si>
    <t xml:space="preserve">  4.35</t>
  </si>
  <si>
    <t xml:space="preserve">  3.80</t>
  </si>
  <si>
    <t xml:space="preserve">  3.95</t>
  </si>
  <si>
    <t xml:space="preserve"> 72.09</t>
  </si>
  <si>
    <t xml:space="preserve"> 75.44</t>
  </si>
  <si>
    <t xml:space="preserve"> 74.53</t>
  </si>
  <si>
    <t xml:space="preserve">  1.47</t>
  </si>
  <si>
    <t xml:space="preserve">  1.18</t>
  </si>
  <si>
    <t xml:space="preserve">  1.26</t>
  </si>
  <si>
    <t xml:space="preserve"> 19.69</t>
  </si>
  <si>
    <t xml:space="preserve"> 20.68</t>
  </si>
  <si>
    <t xml:space="preserve">  4.50</t>
  </si>
  <si>
    <t xml:space="preserve">  3.74</t>
  </si>
  <si>
    <t xml:space="preserve"> 70.90</t>
  </si>
  <si>
    <t xml:space="preserve"> 75.35</t>
  </si>
  <si>
    <t xml:space="preserve"> 74.10</t>
  </si>
  <si>
    <t xml:space="preserve">  1.38</t>
  </si>
  <si>
    <t xml:space="preserve">  1.20</t>
  </si>
  <si>
    <t xml:space="preserve">  1.25</t>
  </si>
  <si>
    <t>02</t>
  </si>
  <si>
    <t>CHITTOOR</t>
  </si>
  <si>
    <t xml:space="preserve"> 35.41</t>
  </si>
  <si>
    <t xml:space="preserve">  6.68</t>
  </si>
  <si>
    <t xml:space="preserve">  5.61</t>
  </si>
  <si>
    <t xml:space="preserve">  5.85</t>
  </si>
  <si>
    <t xml:space="preserve"> 55.88</t>
  </si>
  <si>
    <t xml:space="preserve"> 55.09</t>
  </si>
  <si>
    <t xml:space="preserve"> 55.27</t>
  </si>
  <si>
    <t xml:space="preserve">  3.10</t>
  </si>
  <si>
    <t xml:space="preserve">  3.56</t>
  </si>
  <si>
    <t xml:space="preserve">  3.45</t>
  </si>
  <si>
    <t xml:space="preserve"> 36.57</t>
  </si>
  <si>
    <t xml:space="preserve"> 36.07</t>
  </si>
  <si>
    <t xml:space="preserve">  6.08</t>
  </si>
  <si>
    <t xml:space="preserve">  5.02</t>
  </si>
  <si>
    <t xml:space="preserve">  5.25</t>
  </si>
  <si>
    <t xml:space="preserve"> 56.57</t>
  </si>
  <si>
    <t xml:space="preserve"> 55.13</t>
  </si>
  <si>
    <t xml:space="preserve"> 55.45</t>
  </si>
  <si>
    <t xml:space="preserve">  3.00</t>
  </si>
  <si>
    <t xml:space="preserve">  3.26</t>
  </si>
  <si>
    <t xml:space="preserve">  3.20</t>
  </si>
  <si>
    <t>03</t>
  </si>
  <si>
    <t>GUNTUR</t>
  </si>
  <si>
    <t xml:space="preserve"> 38.34</t>
  </si>
  <si>
    <t xml:space="preserve">  6.65</t>
  </si>
  <si>
    <t xml:space="preserve">  6.53</t>
  </si>
  <si>
    <t xml:space="preserve">  6.55</t>
  </si>
  <si>
    <t xml:space="preserve"> 54.57</t>
  </si>
  <si>
    <t xml:space="preserve"> 50.45</t>
  </si>
  <si>
    <t xml:space="preserve"> 51.31</t>
  </si>
  <si>
    <t xml:space="preserve">  2.80</t>
  </si>
  <si>
    <t xml:space="preserve">  4.03</t>
  </si>
  <si>
    <t xml:space="preserve">  3.77</t>
  </si>
  <si>
    <t xml:space="preserve"> 38.54</t>
  </si>
  <si>
    <t xml:space="preserve"> 38.09</t>
  </si>
  <si>
    <t xml:space="preserve">  6.87</t>
  </si>
  <si>
    <t xml:space="preserve">  6.67</t>
  </si>
  <si>
    <t xml:space="preserve">  6.71</t>
  </si>
  <si>
    <t xml:space="preserve"> 53.84</t>
  </si>
  <si>
    <t xml:space="preserve"> 50.78</t>
  </si>
  <si>
    <t xml:space="preserve"> 51.44</t>
  </si>
  <si>
    <t xml:space="preserve">  2.81</t>
  </si>
  <si>
    <t xml:space="preserve">  3.99</t>
  </si>
  <si>
    <t xml:space="preserve">  3.73</t>
  </si>
  <si>
    <t>04</t>
  </si>
  <si>
    <t>KURNOOL</t>
  </si>
  <si>
    <t xml:space="preserve"> 31.81</t>
  </si>
  <si>
    <t xml:space="preserve">  1.10</t>
  </si>
  <si>
    <t xml:space="preserve">  2.15</t>
  </si>
  <si>
    <t xml:space="preserve">  1.91</t>
  </si>
  <si>
    <t xml:space="preserve"> 63.55</t>
  </si>
  <si>
    <t xml:space="preserve"> 61.41</t>
  </si>
  <si>
    <t xml:space="preserve"> 61.90</t>
  </si>
  <si>
    <t xml:space="preserve">  4.36</t>
  </si>
  <si>
    <t xml:space="preserve"> 33.26</t>
  </si>
  <si>
    <t xml:space="preserve"> 32.61</t>
  </si>
  <si>
    <t xml:space="preserve">  1.16</t>
  </si>
  <si>
    <t xml:space="preserve">  2.16</t>
  </si>
  <si>
    <t xml:space="preserve">  1.93</t>
  </si>
  <si>
    <t xml:space="preserve"> 63.81</t>
  </si>
  <si>
    <t xml:space="preserve"> 59.85</t>
  </si>
  <si>
    <t xml:space="preserve"> 60.76</t>
  </si>
  <si>
    <t xml:space="preserve">  4.61</t>
  </si>
  <si>
    <t xml:space="preserve">  4.70</t>
  </si>
  <si>
    <t xml:space="preserve">  4.68</t>
  </si>
  <si>
    <t>05</t>
  </si>
  <si>
    <t>PRAKASAM</t>
  </si>
  <si>
    <t xml:space="preserve"> 35.06</t>
  </si>
  <si>
    <t xml:space="preserve">  4.47</t>
  </si>
  <si>
    <t xml:space="preserve">  3.85</t>
  </si>
  <si>
    <t xml:space="preserve">  4.02</t>
  </si>
  <si>
    <t xml:space="preserve"> 59.79</t>
  </si>
  <si>
    <t xml:space="preserve"> 58.89</t>
  </si>
  <si>
    <t xml:space="preserve"> 59.14</t>
  </si>
  <si>
    <t xml:space="preserve">  1.67</t>
  </si>
  <si>
    <t xml:space="preserve">  1.80</t>
  </si>
  <si>
    <t xml:space="preserve">  1.76</t>
  </si>
  <si>
    <t xml:space="preserve"> 35.05</t>
  </si>
  <si>
    <t xml:space="preserve"> 34.74</t>
  </si>
  <si>
    <t xml:space="preserve">  4.26</t>
  </si>
  <si>
    <t xml:space="preserve">  4.04</t>
  </si>
  <si>
    <t xml:space="preserve"> 60.15</t>
  </si>
  <si>
    <t xml:space="preserve"> 59.27</t>
  </si>
  <si>
    <t xml:space="preserve"> 59.52</t>
  </si>
  <si>
    <t xml:space="preserve">  1.60</t>
  </si>
  <si>
    <t xml:space="preserve">  1.71</t>
  </si>
  <si>
    <t xml:space="preserve">  1.68</t>
  </si>
  <si>
    <t>06</t>
  </si>
  <si>
    <t>SPSR NELLORE</t>
  </si>
  <si>
    <t xml:space="preserve"> 42.28</t>
  </si>
  <si>
    <t xml:space="preserve"> 15.60</t>
  </si>
  <si>
    <t xml:space="preserve"> 13.99</t>
  </si>
  <si>
    <t xml:space="preserve"> 14.36</t>
  </si>
  <si>
    <t xml:space="preserve"> 43.48</t>
  </si>
  <si>
    <t xml:space="preserve"> 40.30</t>
  </si>
  <si>
    <t xml:space="preserve"> 41.04</t>
  </si>
  <si>
    <t xml:space="preserve">  2.18</t>
  </si>
  <si>
    <t xml:space="preserve">  2.33</t>
  </si>
  <si>
    <t xml:space="preserve">  2.30</t>
  </si>
  <si>
    <t xml:space="preserve"> 42.40</t>
  </si>
  <si>
    <t xml:space="preserve"> 15.72</t>
  </si>
  <si>
    <t xml:space="preserve"> 13.09</t>
  </si>
  <si>
    <t xml:space="preserve"> 13.73</t>
  </si>
  <si>
    <t xml:space="preserve"> 45.22</t>
  </si>
  <si>
    <t xml:space="preserve"> 41.95</t>
  </si>
  <si>
    <t xml:space="preserve"> 42.74</t>
  </si>
  <si>
    <t xml:space="preserve">  2.22</t>
  </si>
  <si>
    <t xml:space="preserve">  2.54</t>
  </si>
  <si>
    <t xml:space="preserve">  2.46</t>
  </si>
  <si>
    <t>07</t>
  </si>
  <si>
    <t>SRIKAKULAM</t>
  </si>
  <si>
    <t xml:space="preserve">  9.33</t>
  </si>
  <si>
    <t xml:space="preserve">  6.21</t>
  </si>
  <si>
    <t xml:space="preserve">  5.76</t>
  </si>
  <si>
    <t xml:space="preserve">  5.90</t>
  </si>
  <si>
    <t xml:space="preserve"> 83.35</t>
  </si>
  <si>
    <t xml:space="preserve"> 84.86</t>
  </si>
  <si>
    <t xml:space="preserve"> 84.39</t>
  </si>
  <si>
    <t xml:space="preserve">   .35</t>
  </si>
  <si>
    <t xml:space="preserve">   .36</t>
  </si>
  <si>
    <t xml:space="preserve">  9.01</t>
  </si>
  <si>
    <t xml:space="preserve">  9.31</t>
  </si>
  <si>
    <t xml:space="preserve">  6.78</t>
  </si>
  <si>
    <t xml:space="preserve">  6.56</t>
  </si>
  <si>
    <t xml:space="preserve">  6.63</t>
  </si>
  <si>
    <t xml:space="preserve"> 82.78</t>
  </si>
  <si>
    <t xml:space="preserve"> 84.06</t>
  </si>
  <si>
    <t xml:space="preserve"> 83.66</t>
  </si>
  <si>
    <t xml:space="preserve">   .44</t>
  </si>
  <si>
    <t xml:space="preserve">   .38</t>
  </si>
  <si>
    <t>08</t>
  </si>
  <si>
    <t>VISAKHAPATNAM</t>
  </si>
  <si>
    <t xml:space="preserve">  5.69</t>
  </si>
  <si>
    <t xml:space="preserve"> 28.22</t>
  </si>
  <si>
    <t xml:space="preserve"> 19.97</t>
  </si>
  <si>
    <t xml:space="preserve"> 22.19</t>
  </si>
  <si>
    <t xml:space="preserve"> 65.41</t>
  </si>
  <si>
    <t xml:space="preserve"> 74.28</t>
  </si>
  <si>
    <t xml:space="preserve"> 71.89</t>
  </si>
  <si>
    <t xml:space="preserve">   .24</t>
  </si>
  <si>
    <t xml:space="preserve">   .20</t>
  </si>
  <si>
    <t xml:space="preserve">   .21</t>
  </si>
  <si>
    <t xml:space="preserve">  5.99</t>
  </si>
  <si>
    <t xml:space="preserve">  6.14</t>
  </si>
  <si>
    <t xml:space="preserve"> 26.72</t>
  </si>
  <si>
    <t xml:space="preserve"> 17.75</t>
  </si>
  <si>
    <t xml:space="preserve"> 20.18</t>
  </si>
  <si>
    <t xml:space="preserve"> 66.54</t>
  </si>
  <si>
    <t xml:space="preserve"> 76.13</t>
  </si>
  <si>
    <t xml:space="preserve"> 73.53</t>
  </si>
  <si>
    <t xml:space="preserve">   .17</t>
  </si>
  <si>
    <t xml:space="preserve">   .12</t>
  </si>
  <si>
    <t xml:space="preserve">   .13</t>
  </si>
  <si>
    <t>09</t>
  </si>
  <si>
    <t>VIZIANAGARAM</t>
  </si>
  <si>
    <t xml:space="preserve"> 10.06</t>
  </si>
  <si>
    <t xml:space="preserve"> 18.49</t>
  </si>
  <si>
    <t xml:space="preserve"> 16.70</t>
  </si>
  <si>
    <t xml:space="preserve"> 17.24</t>
  </si>
  <si>
    <t xml:space="preserve"> 71.29</t>
  </si>
  <si>
    <t xml:space="preserve"> 73.29</t>
  </si>
  <si>
    <t xml:space="preserve"> 72.68</t>
  </si>
  <si>
    <t xml:space="preserve"> 10.04</t>
  </si>
  <si>
    <t xml:space="preserve"> 10.14</t>
  </si>
  <si>
    <t xml:space="preserve"> 16.45</t>
  </si>
  <si>
    <t xml:space="preserve"> 15.86</t>
  </si>
  <si>
    <t xml:space="preserve"> 16.03</t>
  </si>
  <si>
    <t xml:space="preserve"> 73.15</t>
  </si>
  <si>
    <t xml:space="preserve"> 74.09</t>
  </si>
  <si>
    <t xml:space="preserve"> 73.81</t>
  </si>
  <si>
    <t>10</t>
  </si>
  <si>
    <t>YSR</t>
  </si>
  <si>
    <t xml:space="preserve"> 28.92</t>
  </si>
  <si>
    <t xml:space="preserve">  2.05</t>
  </si>
  <si>
    <t xml:space="preserve">  3.33</t>
  </si>
  <si>
    <t xml:space="preserve"> 65.54</t>
  </si>
  <si>
    <t xml:space="preserve"> 63.41</t>
  </si>
  <si>
    <t xml:space="preserve"> 63.96</t>
  </si>
  <si>
    <t xml:space="preserve">  2.77</t>
  </si>
  <si>
    <t xml:space="preserve">  4.13</t>
  </si>
  <si>
    <t xml:space="preserve">  3.78</t>
  </si>
  <si>
    <t xml:space="preserve"> 29.09</t>
  </si>
  <si>
    <t xml:space="preserve"> 29.21</t>
  </si>
  <si>
    <t xml:space="preserve">  2.04</t>
  </si>
  <si>
    <t xml:space="preserve">  3.76</t>
  </si>
  <si>
    <t xml:space="preserve">  3.31</t>
  </si>
  <si>
    <t xml:space="preserve"> 65.68</t>
  </si>
  <si>
    <t xml:space="preserve"> 63.09</t>
  </si>
  <si>
    <t xml:space="preserve"> 63.77</t>
  </si>
  <si>
    <t xml:space="preserve">  2.70</t>
  </si>
  <si>
    <t xml:space="preserve">  3.69</t>
  </si>
  <si>
    <t>Dist</t>
  </si>
  <si>
    <t>11</t>
  </si>
  <si>
    <t>ARARIA</t>
  </si>
  <si>
    <t>12</t>
  </si>
  <si>
    <t>ARWAL</t>
  </si>
  <si>
    <t>13</t>
  </si>
  <si>
    <t>AURANGABAD</t>
  </si>
  <si>
    <t>14</t>
  </si>
  <si>
    <t>BANKA</t>
  </si>
  <si>
    <t>15</t>
  </si>
  <si>
    <t>BEGUSARAI</t>
  </si>
  <si>
    <t>16</t>
  </si>
  <si>
    <t>BHAGALPUR</t>
  </si>
  <si>
    <t>17</t>
  </si>
  <si>
    <t>BHOJPUR</t>
  </si>
  <si>
    <t>18</t>
  </si>
  <si>
    <t>BUXAR</t>
  </si>
  <si>
    <t>19</t>
  </si>
  <si>
    <t>DARBHANGA</t>
  </si>
  <si>
    <t>20</t>
  </si>
  <si>
    <t>GAYA</t>
  </si>
  <si>
    <t>21</t>
  </si>
  <si>
    <t>GOPALGANJ</t>
  </si>
  <si>
    <t>22</t>
  </si>
  <si>
    <t>JAMUI</t>
  </si>
  <si>
    <t>23</t>
  </si>
  <si>
    <t>JEHANABAD</t>
  </si>
  <si>
    <t>24</t>
  </si>
  <si>
    <t>KAIMUR (BHABUA)</t>
  </si>
  <si>
    <t>25</t>
  </si>
  <si>
    <t>KATIHAR</t>
  </si>
  <si>
    <t>26</t>
  </si>
  <si>
    <t>KHAGARIA</t>
  </si>
  <si>
    <t>27</t>
  </si>
  <si>
    <t>KISHANGANJ</t>
  </si>
  <si>
    <t>28</t>
  </si>
  <si>
    <t>LAKHISARAI</t>
  </si>
  <si>
    <t>29</t>
  </si>
  <si>
    <t>MADHEPURA</t>
  </si>
  <si>
    <t>30</t>
  </si>
  <si>
    <t>MADHUBANI</t>
  </si>
  <si>
    <t>31</t>
  </si>
  <si>
    <t>MUNGER</t>
  </si>
  <si>
    <t>32</t>
  </si>
  <si>
    <t>MUZAFFARPUR</t>
  </si>
  <si>
    <t>33</t>
  </si>
  <si>
    <t>NALANDA</t>
  </si>
  <si>
    <t>34</t>
  </si>
  <si>
    <t>NAWADA</t>
  </si>
  <si>
    <t>35</t>
  </si>
  <si>
    <t>PASHCHIM CHAMPA</t>
  </si>
  <si>
    <t>36</t>
  </si>
  <si>
    <t>PATNA</t>
  </si>
  <si>
    <t>37</t>
  </si>
  <si>
    <t>PURBI CHAMPARAN</t>
  </si>
  <si>
    <t>38</t>
  </si>
  <si>
    <t>PURNIA</t>
  </si>
  <si>
    <t>39</t>
  </si>
  <si>
    <t>ROHTAS</t>
  </si>
  <si>
    <t>40</t>
  </si>
  <si>
    <t>SAHARSA</t>
  </si>
  <si>
    <t xml:space="preserve">  5.78</t>
  </si>
  <si>
    <t>41</t>
  </si>
  <si>
    <t>SAMASTIPUR</t>
  </si>
  <si>
    <t>42</t>
  </si>
  <si>
    <t>SARAN</t>
  </si>
  <si>
    <t>43</t>
  </si>
  <si>
    <t>SHEIKHPURA</t>
  </si>
  <si>
    <t>44</t>
  </si>
  <si>
    <t>SHEOHAR</t>
  </si>
  <si>
    <t>45</t>
  </si>
  <si>
    <t>SITAMARHI</t>
  </si>
  <si>
    <t>46</t>
  </si>
  <si>
    <t>SIWAN</t>
  </si>
  <si>
    <t>47</t>
  </si>
  <si>
    <t>SUPAUL</t>
  </si>
  <si>
    <t>48</t>
  </si>
  <si>
    <t>VAISHALI</t>
  </si>
  <si>
    <t>J&amp;K</t>
  </si>
  <si>
    <t>ANANTNAG</t>
  </si>
  <si>
    <t>KISHTWAR</t>
  </si>
  <si>
    <t>KUPWARA</t>
  </si>
  <si>
    <t>ADILABAD</t>
  </si>
  <si>
    <t>KARIMNAGAR</t>
  </si>
  <si>
    <t>KHAMMAM</t>
  </si>
  <si>
    <t>MAHABUBNAGAR</t>
  </si>
  <si>
    <t>MEDAK</t>
  </si>
  <si>
    <t>NALGONDA</t>
  </si>
  <si>
    <t>NIZAMABAD</t>
  </si>
  <si>
    <t>RANGA REDDY</t>
  </si>
  <si>
    <t>WARANGAL</t>
  </si>
  <si>
    <t>SIKKIM</t>
  </si>
  <si>
    <t>NORTH</t>
  </si>
  <si>
    <t>WEST</t>
  </si>
  <si>
    <t>UTTRAKHAND</t>
  </si>
  <si>
    <t>BAGESHWAR</t>
  </si>
  <si>
    <t>CHAMPAWAT</t>
  </si>
  <si>
    <t>HARIDWAR</t>
  </si>
  <si>
    <t>TEHRI GARHWAL</t>
  </si>
  <si>
    <t>UDHAM SINGH NAG</t>
  </si>
  <si>
    <t>UTTARKASHI</t>
  </si>
  <si>
    <t>BANKURA</t>
  </si>
  <si>
    <t>BIRBHUM</t>
  </si>
  <si>
    <t>COOCHBEHAR</t>
  </si>
  <si>
    <t>HOWRAH</t>
  </si>
  <si>
    <t>JALPAIGURI</t>
  </si>
  <si>
    <t>KOLKATA</t>
  </si>
  <si>
    <t>MALDA</t>
  </si>
  <si>
    <t>MURSHIDABAD</t>
  </si>
  <si>
    <t>PURULIA</t>
  </si>
  <si>
    <t>SOUTH 24 PARGAN</t>
  </si>
  <si>
    <t>UTTAR DINAJPUR</t>
  </si>
  <si>
    <t>Male</t>
  </si>
  <si>
    <t>Female</t>
  </si>
  <si>
    <t>Himachal Pradesh</t>
  </si>
  <si>
    <t>Uttar Pradesh</t>
  </si>
  <si>
    <t>Chhattisgarh</t>
  </si>
  <si>
    <t>Sikkim</t>
  </si>
  <si>
    <t>Uttarakhand</t>
  </si>
  <si>
    <t>Appeared</t>
  </si>
  <si>
    <t>Pass</t>
  </si>
  <si>
    <t>NIOS-NLMA ASSESSMENT OF BASIC LITERACY UNDER SAAKSHAR BHARAT PROGRAMME   FOR AUGUST-2015 EXAM</t>
  </si>
  <si>
    <t>%</t>
  </si>
  <si>
    <t>Odisha</t>
  </si>
  <si>
    <t>S.No</t>
  </si>
  <si>
    <t>National Institute of Open Schooling</t>
  </si>
  <si>
    <t xml:space="preserve"> for  Basic Literacy Programme of Saakshar Bharat Programme</t>
  </si>
  <si>
    <t>Assessment</t>
  </si>
  <si>
    <t>Successful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</si>
  <si>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</si>
  <si>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</si>
  <si>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</si>
  <si>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</si>
  <si>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</si>
  <si>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</si>
  <si>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</si>
  <si>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</si>
  <si>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</si>
  <si>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</si>
  <si>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</si>
  <si>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</si>
  <si>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</si>
  <si>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 xml:space="preserve">Summary status of the Ten Assessment till Aug  2015 </t>
  </si>
  <si>
    <t>Ph-XI 23rd Aug 2015</t>
  </si>
  <si>
    <t>Tihar Jail</t>
  </si>
  <si>
    <t>BARPETA</t>
  </si>
  <si>
    <t>BONGAIGAON</t>
  </si>
  <si>
    <t>DARRANG</t>
  </si>
  <si>
    <t>DHEMAJI</t>
  </si>
  <si>
    <t>DHUBRI</t>
  </si>
  <si>
    <t>GOALPARA</t>
  </si>
  <si>
    <t>KARBI ANGLONG</t>
  </si>
  <si>
    <t>KOKRAJHAR</t>
  </si>
  <si>
    <t>MORIGAON</t>
  </si>
  <si>
    <t>SONITPUR</t>
  </si>
  <si>
    <t>TINSUKIA</t>
  </si>
  <si>
    <t>DAKSHIN DINAJPU</t>
  </si>
  <si>
    <t>BARAMULLA</t>
  </si>
  <si>
    <t>DODA</t>
  </si>
  <si>
    <t>GANDERBAL</t>
  </si>
  <si>
    <t>KATHUA</t>
  </si>
  <si>
    <t>DELHI</t>
  </si>
  <si>
    <t>CATEGORY WISE STATISTICS REPORT 
(TIHAR JAIL)</t>
  </si>
  <si>
    <t>CATEGORY WISE STATISTICS REPORT (NLMA-23 August - 2015)</t>
  </si>
  <si>
    <t xml:space="preserve">  TOTAL</t>
  </si>
  <si>
    <t xml:space="preserve"> FEMALE</t>
  </si>
  <si>
    <t xml:space="preserve">  FEMALE</t>
  </si>
  <si>
    <t xml:space="preserve">   TOTAL</t>
  </si>
  <si>
    <t>ODISHA</t>
  </si>
  <si>
    <t>GAJAPATI</t>
  </si>
  <si>
    <t>GUMMA</t>
  </si>
  <si>
    <t>KALAHANDI</t>
  </si>
  <si>
    <t>KASHINAGAR</t>
  </si>
  <si>
    <t>KENDUJHAR</t>
  </si>
  <si>
    <t>KORAPUT</t>
  </si>
  <si>
    <t>NABARANGPUR</t>
  </si>
  <si>
    <t>RAYAGADA</t>
  </si>
  <si>
    <t>SAMBALPUR</t>
  </si>
  <si>
    <t>SONEPUR</t>
  </si>
  <si>
    <t>SUNDARGARH</t>
  </si>
  <si>
    <t>TOTAL RECORES : 238738</t>
  </si>
  <si>
    <t xml:space="preserve">CATEGORY WISE STATISTICS REPORT (NLMA-23 August - 2015) - APPEARED </t>
  </si>
  <si>
    <t>MADHYA PRADESH</t>
  </si>
  <si>
    <t>ALIRAJPUR</t>
  </si>
  <si>
    <t>BALAGHAT</t>
  </si>
  <si>
    <t>BARWANI</t>
  </si>
  <si>
    <t>BETUL</t>
  </si>
  <si>
    <t>BHIND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</si>
  <si>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</si>
  <si>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</si>
  <si>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</si>
  <si>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</si>
  <si>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</si>
  <si>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</si>
  <si>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</si>
  <si>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</si>
  <si>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</si>
  <si>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</si>
  <si>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JHABUA</t>
  </si>
  <si>
    <t>KATNI</t>
  </si>
  <si>
    <t>KHANDWA</t>
  </si>
  <si>
    <t>KHARGONE</t>
  </si>
  <si>
    <t>MANDLA</t>
  </si>
  <si>
    <t>MANDSAUR</t>
  </si>
  <si>
    <t>MORENA</t>
  </si>
  <si>
    <t>NEEMUCH</t>
  </si>
  <si>
    <t>PANNA</t>
  </si>
  <si>
    <t>RATLAM</t>
  </si>
  <si>
    <t>REWA</t>
  </si>
  <si>
    <t>SAGAR</t>
  </si>
  <si>
    <t>SATNA</t>
  </si>
  <si>
    <t>SEHORE</t>
  </si>
  <si>
    <t>SEONI</t>
  </si>
  <si>
    <t>SHAHDOL</t>
  </si>
  <si>
    <t>SHEOPUR</t>
  </si>
  <si>
    <t>SHIVPURI</t>
  </si>
  <si>
    <t>SIDHI</t>
  </si>
  <si>
    <t>TIKAMGARH</t>
  </si>
  <si>
    <t>UMARIA</t>
  </si>
  <si>
    <t>VIDISHA</t>
  </si>
  <si>
    <t>CATEGORY WISE STATISTICS REPORT (NLMA-23 August - 2015) - PASSED</t>
  </si>
  <si>
    <t>TOTAL : 353033</t>
  </si>
  <si>
    <t>MALE &amp; FEMALE WISE STATISTICS REPORT (NLMA-23 August - 2015) - MADHYA PRADESH</t>
  </si>
  <si>
    <t>Serial No.</t>
  </si>
  <si>
    <t>PASSED %</t>
  </si>
  <si>
    <t>Madhya Pradesh</t>
  </si>
  <si>
    <t>Maharashtra</t>
  </si>
  <si>
    <t>MAHARASHTRA</t>
  </si>
  <si>
    <t>BEED</t>
  </si>
  <si>
    <t>GADCHIROLI</t>
  </si>
  <si>
    <t>GONDIA</t>
  </si>
  <si>
    <t>HINGOLI</t>
  </si>
  <si>
    <t>JALNA</t>
  </si>
  <si>
    <t>LATUR</t>
  </si>
  <si>
    <t>NANDED</t>
  </si>
  <si>
    <t>NANDURBAR</t>
  </si>
  <si>
    <t>OSMANABAD</t>
  </si>
  <si>
    <t>PARBHANI</t>
  </si>
  <si>
    <t>TOTAL RECORDS :  140175</t>
  </si>
  <si>
    <t>CATEGORY WISE STATISTICS REPORT (NLMA-23 August - 2015) APPEARED
(SAKSHAR BHARAT)</t>
  </si>
  <si>
    <t>GUJARAT</t>
  </si>
  <si>
    <t>AMRELI</t>
  </si>
  <si>
    <t>BANASKATHA</t>
  </si>
  <si>
    <t>BHAVNAGAR</t>
  </si>
  <si>
    <t>DAHOD</t>
  </si>
  <si>
    <t>DANG</t>
  </si>
  <si>
    <t>JAMNAGAR</t>
  </si>
  <si>
    <t>JUNAGADH</t>
  </si>
  <si>
    <t>KUTCH</t>
  </si>
  <si>
    <t>NARMADA</t>
  </si>
  <si>
    <t>PANCHMAHAL</t>
  </si>
  <si>
    <t>PATAN</t>
  </si>
  <si>
    <t>SABARKANTHA</t>
  </si>
  <si>
    <t>SURENDRANAGAR</t>
  </si>
  <si>
    <t>TOTAL RECORDS : 69179</t>
  </si>
  <si>
    <t>CATEGORY WISE STATISTICS REPORT (NLMA-23 August - 2015) PASSED
(SAKSHAR BHARAT)</t>
  </si>
  <si>
    <t>Gujarat</t>
  </si>
  <si>
    <t>Arunachal</t>
  </si>
  <si>
    <t>Assam</t>
  </si>
  <si>
    <t>Chhatis</t>
  </si>
  <si>
    <t>Delhi Tihar</t>
  </si>
  <si>
    <t>HP</t>
  </si>
  <si>
    <t>MP</t>
  </si>
  <si>
    <t>Rasjasthan</t>
  </si>
  <si>
    <t>TN</t>
  </si>
  <si>
    <t>UP</t>
  </si>
  <si>
    <t>WB</t>
  </si>
  <si>
    <t>Category wise learners appeared and certified in NIOS-NLMA Assessment for Basic Literacy</t>
  </si>
  <si>
    <t>Oth. Comm.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</si>
  <si>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</si>
  <si>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</si>
  <si>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</si>
  <si>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</si>
  <si>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</si>
  <si>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Ph-XI 23 Aug 2015</t>
  </si>
  <si>
    <t>SlNo.</t>
  </si>
  <si>
    <t>NIOS-NLMA Assessment of Basic Literacy under Saakshar Bharat Programme</t>
  </si>
  <si>
    <t>AGE WISE STATISTICS REPORT (NLMA-23 August - 2015)</t>
  </si>
  <si>
    <t>SRNO</t>
  </si>
  <si>
    <t xml:space="preserve">STATE     </t>
  </si>
  <si>
    <t>&lt;---------------- AGE (15-25)--------------&gt;</t>
  </si>
  <si>
    <t>&lt;----------------  AGE(26-35)--------------&gt;</t>
  </si>
  <si>
    <t>&lt;-----------------AGE(36-45)--------------&gt;</t>
  </si>
  <si>
    <t>&lt;------------AGE(46 &amp; ABOVE)--------------&gt;</t>
  </si>
  <si>
    <t>&lt;------------TOTAL--------------&gt;</t>
  </si>
  <si>
    <t>MALE/FEMALE</t>
  </si>
  <si>
    <t>APPEAR</t>
  </si>
  <si>
    <t>PASS%</t>
  </si>
  <si>
    <t>GUJARAT (SB)</t>
  </si>
  <si>
    <t>MEGHALAYA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</si>
</sst>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7F7F7F"/>
      </right>
      <top style="thin">
        <color rgb="FF7F7F7F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55">
      <alignment/>
      <protection/>
    </xf>
    <xf numFmtId="0" fontId="61" fillId="0" borderId="0" xfId="59" applyAlignment="1">
      <alignment horizontal="center" wrapText="1"/>
    </xf>
    <xf numFmtId="0" fontId="3" fillId="0" borderId="11" xfId="55" applyFont="1" applyBorder="1">
      <alignment/>
      <protection/>
    </xf>
    <xf numFmtId="0" fontId="65" fillId="30" borderId="11" xfId="52" applyFont="1" applyBorder="1" applyAlignment="1">
      <alignment/>
    </xf>
    <xf numFmtId="0" fontId="57" fillId="30" borderId="12" xfId="52" applyBorder="1" applyAlignment="1">
      <alignment/>
    </xf>
    <xf numFmtId="0" fontId="4" fillId="0" borderId="10" xfId="55" applyFont="1" applyBorder="1">
      <alignment/>
      <protection/>
    </xf>
    <xf numFmtId="0" fontId="66" fillId="30" borderId="10" xfId="52" applyFont="1" applyBorder="1" applyAlignment="1">
      <alignment/>
    </xf>
    <xf numFmtId="0" fontId="66" fillId="30" borderId="10" xfId="52" applyFont="1" applyBorder="1" applyAlignment="1">
      <alignment horizontal="center" wrapText="1"/>
    </xf>
    <xf numFmtId="0" fontId="57" fillId="30" borderId="10" xfId="52" applyFont="1" applyBorder="1" applyAlignment="1">
      <alignment/>
    </xf>
    <xf numFmtId="0" fontId="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7" fillId="33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8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right"/>
    </xf>
    <xf numFmtId="0" fontId="68" fillId="35" borderId="10" xfId="0" applyFont="1" applyFill="1" applyBorder="1" applyAlignment="1">
      <alignment/>
    </xf>
    <xf numFmtId="0" fontId="69" fillId="35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64" fillId="0" borderId="10" xfId="0" applyFont="1" applyBorder="1" applyAlignment="1">
      <alignment wrapText="1"/>
    </xf>
    <xf numFmtId="0" fontId="64" fillId="0" borderId="10" xfId="0" applyNumberFormat="1" applyFont="1" applyBorder="1" applyAlignment="1">
      <alignment/>
    </xf>
    <xf numFmtId="0" fontId="68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64" fillId="0" borderId="11" xfId="0" applyFont="1" applyBorder="1" applyAlignment="1">
      <alignment/>
    </xf>
    <xf numFmtId="0" fontId="3" fillId="0" borderId="10" xfId="55" applyFont="1" applyBorder="1">
      <alignment/>
      <protection/>
    </xf>
    <xf numFmtId="0" fontId="65" fillId="30" borderId="10" xfId="52" applyFont="1" applyBorder="1" applyAlignment="1">
      <alignment/>
    </xf>
    <xf numFmtId="0" fontId="68" fillId="35" borderId="13" xfId="0" applyFont="1" applyFill="1" applyBorder="1" applyAlignment="1">
      <alignment/>
    </xf>
    <xf numFmtId="0" fontId="68" fillId="0" borderId="13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69" fillId="34" borderId="10" xfId="0" applyFont="1" applyFill="1" applyBorder="1" applyAlignment="1">
      <alignment horizontal="center"/>
    </xf>
    <xf numFmtId="2" fontId="71" fillId="36" borderId="10" xfId="0" applyNumberFormat="1" applyFont="1" applyFill="1" applyBorder="1" applyAlignment="1">
      <alignment horizontal="center" wrapText="1" readingOrder="1"/>
    </xf>
    <xf numFmtId="0" fontId="71" fillId="36" borderId="10" xfId="0" applyFont="1" applyFill="1" applyBorder="1" applyAlignment="1">
      <alignment horizontal="center" wrapText="1" readingOrder="1"/>
    </xf>
    <xf numFmtId="0" fontId="72" fillId="36" borderId="10" xfId="0" applyFont="1" applyFill="1" applyBorder="1" applyAlignment="1">
      <alignment horizontal="center" wrapText="1" readingOrder="1"/>
    </xf>
    <xf numFmtId="0" fontId="10" fillId="36" borderId="10" xfId="0" applyFont="1" applyFill="1" applyBorder="1" applyAlignment="1">
      <alignment horizontal="center" wrapText="1" readingOrder="1"/>
    </xf>
    <xf numFmtId="2" fontId="10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left" wrapText="1" readingOrder="1"/>
    </xf>
    <xf numFmtId="0" fontId="69" fillId="35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/>
    </xf>
    <xf numFmtId="2" fontId="68" fillId="0" borderId="10" xfId="0" applyNumberFormat="1" applyFont="1" applyBorder="1" applyAlignment="1">
      <alignment/>
    </xf>
    <xf numFmtId="2" fontId="68" fillId="35" borderId="10" xfId="0" applyNumberFormat="1" applyFont="1" applyFill="1" applyBorder="1" applyAlignment="1">
      <alignment/>
    </xf>
    <xf numFmtId="0" fontId="69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70" fillId="0" borderId="0" xfId="0" applyFont="1" applyBorder="1" applyAlignment="1">
      <alignment/>
    </xf>
    <xf numFmtId="2" fontId="64" fillId="0" borderId="14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0" fontId="61" fillId="0" borderId="10" xfId="59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5" fillId="30" borderId="10" xfId="52" applyFont="1" applyBorder="1" applyAlignment="1">
      <alignment horizontal="center" wrapText="1"/>
    </xf>
    <xf numFmtId="0" fontId="61" fillId="0" borderId="10" xfId="59" applyBorder="1" applyAlignment="1">
      <alignment horizontal="center" wrapText="1"/>
    </xf>
    <xf numFmtId="0" fontId="8" fillId="0" borderId="0" xfId="0" applyFont="1" applyBorder="1" applyAlignment="1">
      <alignment horizontal="left" readingOrder="1"/>
    </xf>
    <xf numFmtId="0" fontId="9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0" fontId="2" fillId="0" borderId="0" xfId="55" applyAlignment="1">
      <alignment horizontal="left" wrapText="1"/>
      <protection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0" fontId="68" fillId="35" borderId="13" xfId="0" applyFont="1" applyFill="1" applyBorder="1" applyAlignment="1">
      <alignment horizontal="center"/>
    </xf>
    <xf numFmtId="0" fontId="65" fillId="30" borderId="15" xfId="52" applyFont="1" applyBorder="1" applyAlignment="1">
      <alignment horizontal="center" wrapText="1"/>
    </xf>
    <xf numFmtId="0" fontId="65" fillId="30" borderId="16" xfId="52" applyFont="1" applyBorder="1" applyAlignment="1">
      <alignment horizontal="center" wrapText="1"/>
    </xf>
    <xf numFmtId="0" fontId="65" fillId="30" borderId="13" xfId="52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5" fillId="30" borderId="11" xfId="52" applyFont="1" applyBorder="1" applyAlignment="1">
      <alignment horizontal="center" wrapText="1"/>
    </xf>
    <xf numFmtId="0" fontId="61" fillId="0" borderId="0" xfId="59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68" fillId="34" borderId="13" xfId="0" applyFont="1" applyFill="1" applyBorder="1" applyAlignment="1">
      <alignment horizontal="center"/>
    </xf>
    <xf numFmtId="0" fontId="68" fillId="35" borderId="15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/>
    </xf>
    <xf numFmtId="0" fontId="69" fillId="35" borderId="11" xfId="0" applyFont="1" applyFill="1" applyBorder="1" applyAlignment="1">
      <alignment horizontal="center"/>
    </xf>
    <xf numFmtId="0" fontId="69" fillId="35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68" fillId="33" borderId="10" xfId="0" applyFont="1" applyFill="1" applyBorder="1" applyAlignment="1">
      <alignment horizontal="left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69" fillId="34" borderId="16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9" fillId="34" borderId="17" xfId="0" applyFont="1" applyFill="1" applyBorder="1" applyAlignment="1">
      <alignment horizontal="center"/>
    </xf>
    <xf numFmtId="0" fontId="40" fillId="0" borderId="10" xfId="0" applyFont="1" applyBorder="1" applyAlignment="1">
      <alignment horizontal="left" wrapText="1" readingOrder="1"/>
    </xf>
    <xf numFmtId="0" fontId="75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 readingOrder="1"/>
    </xf>
    <xf numFmtId="0" fontId="76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62" fillId="0" borderId="0" xfId="0" applyFont="1" applyAlignment="1">
      <alignment horizontal="center"/>
    </xf>
    <xf numFmtId="0" fontId="50" fillId="27" borderId="10" xfId="40" applyFont="1" applyBorder="1" applyAlignment="1">
      <alignment horizontal="center"/>
    </xf>
    <xf numFmtId="0" fontId="50" fillId="27" borderId="10" xfId="40" applyFont="1" applyBorder="1" applyAlignment="1">
      <alignment/>
    </xf>
    <xf numFmtId="0" fontId="44" fillId="27" borderId="10" xfId="40" applyFont="1" applyBorder="1" applyAlignment="1">
      <alignment/>
    </xf>
    <xf numFmtId="0" fontId="50" fillId="27" borderId="10" xfId="4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49" fontId="78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79" fillId="0" borderId="10" xfId="0" applyNumberFormat="1" applyFont="1" applyBorder="1" applyAlignment="1">
      <alignment horizontal="right" vertical="center"/>
    </xf>
    <xf numFmtId="2" fontId="79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79" fillId="0" borderId="10" xfId="0" applyFont="1" applyBorder="1" applyAlignment="1">
      <alignment horizontal="right" vertical="center"/>
    </xf>
    <xf numFmtId="0" fontId="78" fillId="0" borderId="10" xfId="0" applyNumberFormat="1" applyFont="1" applyBorder="1" applyAlignment="1">
      <alignment horizontal="right" vertical="center"/>
    </xf>
    <xf numFmtId="2" fontId="78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/>
    </xf>
    <xf numFmtId="0" fontId="50" fillId="27" borderId="10" xfId="40" applyFont="1" applyBorder="1" applyAlignment="1">
      <alignment horizontal="right"/>
    </xf>
    <xf numFmtId="2" fontId="50" fillId="27" borderId="10" xfId="4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0" fillId="27" borderId="0" xfId="40" applyFont="1" applyBorder="1" applyAlignment="1">
      <alignment/>
    </xf>
    <xf numFmtId="0" fontId="50" fillId="27" borderId="0" xfId="40" applyFont="1" applyBorder="1" applyAlignment="1">
      <alignment horizontal="right"/>
    </xf>
    <xf numFmtId="2" fontId="50" fillId="27" borderId="0" xfId="4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1.421875" style="0" bestFit="1" customWidth="1"/>
    <col min="3" max="3" width="11.57421875" style="0" bestFit="1" customWidth="1"/>
  </cols>
  <sheetData>
    <row r="1" ht="15">
      <c r="B1" t="s">
        <v>796</v>
      </c>
    </row>
    <row r="2" spans="1:19" ht="15">
      <c r="A2" s="2"/>
      <c r="B2" s="2"/>
      <c r="C2" s="2" t="s">
        <v>648</v>
      </c>
      <c r="D2" s="2"/>
      <c r="E2" s="2"/>
      <c r="F2" s="2"/>
      <c r="G2" s="2"/>
      <c r="H2" s="2"/>
      <c r="I2" s="2"/>
      <c r="J2" s="2"/>
      <c r="K2" s="2" t="s">
        <v>657</v>
      </c>
      <c r="L2" s="2"/>
      <c r="M2" s="2"/>
      <c r="N2" s="2"/>
      <c r="O2" s="2"/>
      <c r="P2" s="2"/>
      <c r="Q2" s="2"/>
      <c r="R2" s="2"/>
      <c r="S2" s="2"/>
    </row>
    <row r="3" spans="1:19" ht="15">
      <c r="A3" s="2" t="s">
        <v>656</v>
      </c>
      <c r="B3" s="2" t="s">
        <v>273</v>
      </c>
      <c r="C3" s="2" t="s">
        <v>797</v>
      </c>
      <c r="D3" s="2" t="s">
        <v>651</v>
      </c>
      <c r="E3" s="2" t="s">
        <v>34</v>
      </c>
      <c r="F3" s="2" t="s">
        <v>651</v>
      </c>
      <c r="G3" s="2" t="s">
        <v>35</v>
      </c>
      <c r="H3" s="2" t="s">
        <v>651</v>
      </c>
      <c r="I3" s="2" t="s">
        <v>798</v>
      </c>
      <c r="J3" s="2" t="s">
        <v>651</v>
      </c>
      <c r="K3" s="2" t="s">
        <v>273</v>
      </c>
      <c r="L3" s="2" t="s">
        <v>797</v>
      </c>
      <c r="M3" s="2" t="s">
        <v>651</v>
      </c>
      <c r="N3" s="2" t="s">
        <v>34</v>
      </c>
      <c r="O3" s="2" t="s">
        <v>651</v>
      </c>
      <c r="P3" s="2" t="s">
        <v>35</v>
      </c>
      <c r="Q3" s="2" t="s">
        <v>651</v>
      </c>
      <c r="R3" s="2" t="s">
        <v>798</v>
      </c>
      <c r="S3" s="2" t="s">
        <v>651</v>
      </c>
    </row>
    <row r="4" spans="1:19" ht="15">
      <c r="A4" s="2" t="s">
        <v>661</v>
      </c>
      <c r="B4" s="2">
        <v>518385</v>
      </c>
      <c r="C4" s="2">
        <v>296805</v>
      </c>
      <c r="D4" s="2">
        <v>57.25570763042912</v>
      </c>
      <c r="E4" s="2">
        <v>140586</v>
      </c>
      <c r="F4" s="2">
        <v>27.119997685118204</v>
      </c>
      <c r="G4" s="2">
        <v>44582</v>
      </c>
      <c r="H4" s="2">
        <v>8.600171687066563</v>
      </c>
      <c r="I4" s="2">
        <v>36412</v>
      </c>
      <c r="J4" s="2">
        <v>7.0241229973861135</v>
      </c>
      <c r="K4" s="2">
        <v>334505</v>
      </c>
      <c r="L4" s="2">
        <v>189913</v>
      </c>
      <c r="M4" s="2">
        <v>63.98578191068209</v>
      </c>
      <c r="N4" s="2">
        <v>93380</v>
      </c>
      <c r="O4" s="2">
        <v>66.42197658372811</v>
      </c>
      <c r="P4" s="2">
        <v>28086</v>
      </c>
      <c r="Q4" s="2">
        <v>62.998519581894044</v>
      </c>
      <c r="R4" s="2">
        <v>23126</v>
      </c>
      <c r="S4" s="2">
        <v>63.512029001428104</v>
      </c>
    </row>
    <row r="5" spans="1:19" ht="15">
      <c r="A5" s="2" t="s">
        <v>662</v>
      </c>
      <c r="B5" s="2">
        <v>4358610</v>
      </c>
      <c r="C5" s="2">
        <v>2633648</v>
      </c>
      <c r="D5" s="2">
        <v>60.42403426780556</v>
      </c>
      <c r="E5" s="2">
        <v>1053117</v>
      </c>
      <c r="F5" s="2">
        <v>24.16176258027215</v>
      </c>
      <c r="G5" s="2">
        <v>336577</v>
      </c>
      <c r="H5" s="2">
        <v>7.722117831143414</v>
      </c>
      <c r="I5" s="2">
        <v>335268</v>
      </c>
      <c r="J5" s="2">
        <v>7.692085320778872</v>
      </c>
      <c r="K5" s="2">
        <v>3102865</v>
      </c>
      <c r="L5" s="2">
        <v>1907003</v>
      </c>
      <c r="M5" s="2">
        <v>72.40918300395496</v>
      </c>
      <c r="N5" s="2">
        <v>731194</v>
      </c>
      <c r="O5" s="2">
        <v>69.43141170449248</v>
      </c>
      <c r="P5" s="2">
        <v>207097</v>
      </c>
      <c r="Q5" s="2">
        <v>61.530348181842484</v>
      </c>
      <c r="R5" s="2">
        <v>257571</v>
      </c>
      <c r="S5" s="2">
        <v>76.8254053473639</v>
      </c>
    </row>
    <row r="6" spans="1:19" ht="15">
      <c r="A6" s="2" t="s">
        <v>799</v>
      </c>
      <c r="B6" s="2">
        <v>4608339</v>
      </c>
      <c r="C6" s="2">
        <v>2603136</v>
      </c>
      <c r="D6" s="2">
        <v>56.48751100993221</v>
      </c>
      <c r="E6" s="2">
        <v>1077944</v>
      </c>
      <c r="F6" s="2">
        <v>23.3911611103263</v>
      </c>
      <c r="G6" s="2">
        <v>671084</v>
      </c>
      <c r="H6" s="2">
        <v>14.562383539926207</v>
      </c>
      <c r="I6" s="2">
        <v>256175</v>
      </c>
      <c r="J6" s="2">
        <v>5.5589443398152785</v>
      </c>
      <c r="K6" s="2">
        <v>3183139</v>
      </c>
      <c r="L6" s="2">
        <v>1829462</v>
      </c>
      <c r="M6" s="2">
        <v>70.27915560308797</v>
      </c>
      <c r="N6" s="2">
        <v>748063</v>
      </c>
      <c r="O6" s="2">
        <v>69.39720430745938</v>
      </c>
      <c r="P6" s="2">
        <v>429941</v>
      </c>
      <c r="Q6" s="2">
        <v>64.06664441411209</v>
      </c>
      <c r="R6" s="2">
        <v>175673</v>
      </c>
      <c r="S6" s="2">
        <v>68.57538791841515</v>
      </c>
    </row>
    <row r="7" spans="1:19" ht="15">
      <c r="A7" s="2" t="s">
        <v>800</v>
      </c>
      <c r="B7" s="2">
        <v>10697557</v>
      </c>
      <c r="C7" s="2">
        <v>5851715</v>
      </c>
      <c r="D7" s="2">
        <v>54.701414537917394</v>
      </c>
      <c r="E7" s="2">
        <v>2272571</v>
      </c>
      <c r="F7" s="2">
        <v>21.243831652404378</v>
      </c>
      <c r="G7" s="2">
        <v>1379192</v>
      </c>
      <c r="H7" s="2">
        <v>12.892588466693844</v>
      </c>
      <c r="I7" s="2">
        <v>1194079</v>
      </c>
      <c r="J7" s="2">
        <v>11.162165342984384</v>
      </c>
      <c r="K7" s="2">
        <v>8020951</v>
      </c>
      <c r="L7" s="2">
        <v>4512855</v>
      </c>
      <c r="M7" s="2">
        <v>77.12021176697772</v>
      </c>
      <c r="N7" s="2">
        <v>1661363</v>
      </c>
      <c r="O7" s="2">
        <v>73.10499869971059</v>
      </c>
      <c r="P7" s="2">
        <v>996621</v>
      </c>
      <c r="Q7" s="2">
        <v>72.2612225128916</v>
      </c>
      <c r="R7" s="2">
        <v>850112</v>
      </c>
      <c r="S7" s="2">
        <v>71.19394947905457</v>
      </c>
    </row>
    <row r="8" spans="1:19" ht="15">
      <c r="A8" s="2" t="s">
        <v>665</v>
      </c>
      <c r="B8" s="2">
        <v>3724103</v>
      </c>
      <c r="C8" s="2">
        <v>1958598</v>
      </c>
      <c r="D8" s="2">
        <v>52.59247663128544</v>
      </c>
      <c r="E8" s="2">
        <v>931111</v>
      </c>
      <c r="F8" s="2">
        <v>25.002289141841672</v>
      </c>
      <c r="G8" s="2">
        <v>595084</v>
      </c>
      <c r="H8" s="2">
        <v>15.979257286922516</v>
      </c>
      <c r="I8" s="2">
        <v>239310</v>
      </c>
      <c r="J8" s="2">
        <v>6.425976939950371</v>
      </c>
      <c r="K8" s="2">
        <v>2699615</v>
      </c>
      <c r="L8" s="2">
        <v>1431185</v>
      </c>
      <c r="M8" s="2">
        <v>73.07191164292009</v>
      </c>
      <c r="N8" s="2">
        <v>666445</v>
      </c>
      <c r="O8" s="2">
        <v>71.57524720468344</v>
      </c>
      <c r="P8" s="2">
        <v>435502</v>
      </c>
      <c r="Q8" s="2">
        <v>73.18328168796337</v>
      </c>
      <c r="R8" s="2">
        <v>166483</v>
      </c>
      <c r="S8" s="2">
        <v>69.56792444945886</v>
      </c>
    </row>
    <row r="9" spans="1:19" ht="15">
      <c r="A9" s="2" t="s">
        <v>801</v>
      </c>
      <c r="B9" s="2">
        <v>5386900</v>
      </c>
      <c r="C9" s="2">
        <v>2711177</v>
      </c>
      <c r="D9" s="2">
        <v>50.32907609200097</v>
      </c>
      <c r="E9" s="2">
        <v>1347584</v>
      </c>
      <c r="F9" s="2">
        <v>25.015946091444057</v>
      </c>
      <c r="G9" s="2">
        <v>872683</v>
      </c>
      <c r="H9" s="2">
        <v>16.20009653047207</v>
      </c>
      <c r="I9" s="2">
        <v>455456</v>
      </c>
      <c r="J9" s="2">
        <v>8.454881286082905</v>
      </c>
      <c r="K9" s="2">
        <v>3959099</v>
      </c>
      <c r="L9" s="2">
        <v>2093443</v>
      </c>
      <c r="M9" s="2">
        <v>77.21528325151769</v>
      </c>
      <c r="N9" s="2">
        <v>957156</v>
      </c>
      <c r="O9" s="2">
        <v>71.02755746580547</v>
      </c>
      <c r="P9" s="2">
        <v>607828</v>
      </c>
      <c r="Q9" s="2">
        <v>69.6504916447324</v>
      </c>
      <c r="R9" s="2">
        <v>300672</v>
      </c>
      <c r="S9" s="2">
        <v>66.01559755497787</v>
      </c>
    </row>
    <row r="10" spans="1:19" ht="15">
      <c r="A10" s="2" t="s">
        <v>802</v>
      </c>
      <c r="B10" s="2">
        <v>4629343</v>
      </c>
      <c r="C10" s="2">
        <v>2496182</v>
      </c>
      <c r="D10" s="2">
        <v>53.92086954887551</v>
      </c>
      <c r="E10" s="2">
        <v>1172058</v>
      </c>
      <c r="F10" s="2">
        <v>25.318020289272148</v>
      </c>
      <c r="G10" s="2">
        <v>634832</v>
      </c>
      <c r="H10" s="2">
        <v>13.713220212889821</v>
      </c>
      <c r="I10" s="2">
        <v>326271</v>
      </c>
      <c r="J10" s="2">
        <v>7.04788994896252</v>
      </c>
      <c r="K10" s="2">
        <v>3435830</v>
      </c>
      <c r="L10" s="2">
        <v>1851578</v>
      </c>
      <c r="M10" s="2">
        <v>74.17640220144204</v>
      </c>
      <c r="N10" s="2">
        <v>865980</v>
      </c>
      <c r="O10" s="2">
        <v>73.88542205249227</v>
      </c>
      <c r="P10" s="2">
        <v>474543</v>
      </c>
      <c r="Q10" s="2">
        <v>74.75095773369962</v>
      </c>
      <c r="R10" s="2">
        <v>243729</v>
      </c>
      <c r="S10" s="2">
        <v>74.7013985306693</v>
      </c>
    </row>
    <row r="11" spans="1:19" ht="15">
      <c r="A11" s="2" t="s">
        <v>668</v>
      </c>
      <c r="B11" s="2">
        <v>5285307</v>
      </c>
      <c r="C11" s="2">
        <v>2776040</v>
      </c>
      <c r="D11" s="2">
        <v>52.52372284145462</v>
      </c>
      <c r="E11" s="2">
        <v>1368575</v>
      </c>
      <c r="F11" s="2">
        <v>25.893954693644094</v>
      </c>
      <c r="G11" s="2">
        <v>651374</v>
      </c>
      <c r="H11" s="2">
        <v>12.324241524664508</v>
      </c>
      <c r="I11" s="2">
        <v>489318</v>
      </c>
      <c r="J11" s="2">
        <v>9.258080940236773</v>
      </c>
      <c r="K11" s="2">
        <v>3885584</v>
      </c>
      <c r="L11" s="2">
        <v>2119626</v>
      </c>
      <c r="M11" s="2">
        <v>76.35430325211452</v>
      </c>
      <c r="N11" s="2">
        <v>982065</v>
      </c>
      <c r="O11" s="2">
        <v>71.75821566227646</v>
      </c>
      <c r="P11" s="2">
        <v>453916</v>
      </c>
      <c r="Q11" s="2">
        <v>69.68592544375429</v>
      </c>
      <c r="R11" s="2">
        <v>329977</v>
      </c>
      <c r="S11" s="2">
        <v>67.43610494606779</v>
      </c>
    </row>
    <row r="12" spans="1:19" ht="15">
      <c r="A12" s="2" t="s">
        <v>669</v>
      </c>
      <c r="B12" s="2">
        <v>3778066</v>
      </c>
      <c r="C12" s="2">
        <v>1924198</v>
      </c>
      <c r="D12" s="2">
        <v>50.93076722323009</v>
      </c>
      <c r="E12" s="2">
        <v>963757</v>
      </c>
      <c r="F12" s="2">
        <v>25.50926849875042</v>
      </c>
      <c r="G12" s="2">
        <v>584704</v>
      </c>
      <c r="H12" s="2">
        <v>15.476278074549255</v>
      </c>
      <c r="I12" s="2">
        <v>305407</v>
      </c>
      <c r="J12" s="2">
        <v>8.083686203470242</v>
      </c>
      <c r="K12" s="2">
        <v>2797440</v>
      </c>
      <c r="L12" s="2">
        <v>1441575</v>
      </c>
      <c r="M12" s="2">
        <v>74.91822567116274</v>
      </c>
      <c r="N12" s="2">
        <v>702218</v>
      </c>
      <c r="O12" s="2">
        <v>72.86255767792089</v>
      </c>
      <c r="P12" s="2">
        <v>427972</v>
      </c>
      <c r="Q12" s="2">
        <v>73.19464207530648</v>
      </c>
      <c r="R12" s="2">
        <v>225675</v>
      </c>
      <c r="S12" s="2">
        <v>73.89319825675247</v>
      </c>
    </row>
    <row r="13" spans="1:19" ht="15">
      <c r="A13" s="2" t="s">
        <v>670</v>
      </c>
      <c r="B13" s="2">
        <v>6910275</v>
      </c>
      <c r="C13" s="2">
        <v>3793441</v>
      </c>
      <c r="D13" s="2">
        <v>54.895659000546296</v>
      </c>
      <c r="E13" s="2">
        <v>1656732</v>
      </c>
      <c r="F13" s="2">
        <v>23.97490693206855</v>
      </c>
      <c r="G13" s="2">
        <v>791456</v>
      </c>
      <c r="H13" s="2">
        <v>11.45332132223392</v>
      </c>
      <c r="I13" s="2">
        <v>668646</v>
      </c>
      <c r="J13" s="2">
        <v>9.676112745151242</v>
      </c>
      <c r="K13" s="2">
        <v>5151199</v>
      </c>
      <c r="L13" s="2">
        <v>2867543</v>
      </c>
      <c r="M13" s="2">
        <v>75.59213389637534</v>
      </c>
      <c r="N13" s="2">
        <v>1240475</v>
      </c>
      <c r="O13" s="2">
        <v>74.87481379003967</v>
      </c>
      <c r="P13" s="2">
        <v>587743</v>
      </c>
      <c r="Q13" s="2">
        <v>74.26098229086645</v>
      </c>
      <c r="R13" s="2">
        <v>455438</v>
      </c>
      <c r="S13" s="2">
        <v>68.11347110429136</v>
      </c>
    </row>
    <row r="14" spans="1:19" ht="15">
      <c r="A14" s="2" t="s">
        <v>803</v>
      </c>
      <c r="B14" s="2">
        <v>10828243</v>
      </c>
      <c r="C14" s="2">
        <v>5562447</v>
      </c>
      <c r="D14" s="2">
        <f>C14/B14*100</f>
        <v>51.369802099934404</v>
      </c>
      <c r="E14" s="2">
        <v>2685433</v>
      </c>
      <c r="F14" s="2">
        <f>E14/B14*100</f>
        <v>24.800265380080592</v>
      </c>
      <c r="G14" s="2">
        <v>1442311</v>
      </c>
      <c r="H14" s="2">
        <f>G14/B14*100</f>
        <v>13.31989871302297</v>
      </c>
      <c r="I14" s="2">
        <v>1138052</v>
      </c>
      <c r="J14" s="2">
        <f>I14/B14*100</f>
        <v>10.510033806962033</v>
      </c>
      <c r="K14" s="2">
        <v>7936287</v>
      </c>
      <c r="L14" s="2">
        <v>4059462</v>
      </c>
      <c r="M14" s="2">
        <f>L14/K14*100</f>
        <v>51.150645131659175</v>
      </c>
      <c r="N14" s="2">
        <v>1945825</v>
      </c>
      <c r="O14" s="2">
        <f>N14/K14*100</f>
        <v>24.5180775342424</v>
      </c>
      <c r="P14" s="2">
        <v>1003930</v>
      </c>
      <c r="Q14" s="2">
        <f>P14/K14*100</f>
        <v>12.649870147085155</v>
      </c>
      <c r="R14" s="2">
        <v>927070</v>
      </c>
      <c r="S14" s="2">
        <f>R14/K14*100</f>
        <v>11.681407187013273</v>
      </c>
    </row>
    <row r="15" spans="1:19" ht="15">
      <c r="A15" s="2" t="s">
        <v>273</v>
      </c>
      <c r="B15" s="2">
        <f>SUM(B4:B14)</f>
        <v>60725128</v>
      </c>
      <c r="C15" s="2">
        <f>SUM(C4:C14)</f>
        <v>32607387</v>
      </c>
      <c r="D15" s="2">
        <f>C15/B15*100</f>
        <v>53.69669537790023</v>
      </c>
      <c r="E15" s="2">
        <f>SUM(E4:E14)</f>
        <v>14669468</v>
      </c>
      <c r="F15" s="2">
        <f>E15/B15*100</f>
        <v>24.157162748178976</v>
      </c>
      <c r="G15" s="2">
        <f>SUM(G4:G14)</f>
        <v>8003879</v>
      </c>
      <c r="H15" s="2">
        <f>G15/B15*100</f>
        <v>13.1805057701978</v>
      </c>
      <c r="I15" s="2">
        <f>SUM(I4:I14)</f>
        <v>5444394</v>
      </c>
      <c r="J15" s="2">
        <f>I15/B15*100</f>
        <v>8.965636103722993</v>
      </c>
      <c r="K15" s="2">
        <f>SUM(K4:K14)</f>
        <v>44506514</v>
      </c>
      <c r="L15" s="2">
        <f>SUM(L4:L14)</f>
        <v>24303645</v>
      </c>
      <c r="M15" s="2">
        <f>L15/K15*100</f>
        <v>54.60693911008173</v>
      </c>
      <c r="N15" s="2">
        <f>SUM(N4:N14)</f>
        <v>10594164</v>
      </c>
      <c r="O15" s="2">
        <f>N15/K15*100</f>
        <v>23.803625689488957</v>
      </c>
      <c r="P15" s="2">
        <f>SUM(P4:P14)</f>
        <v>5653179</v>
      </c>
      <c r="Q15" s="2">
        <f>P15/K15*100</f>
        <v>12.701913701890918</v>
      </c>
      <c r="R15" s="2">
        <f>SUM(R4:R14)</f>
        <v>3955526</v>
      </c>
      <c r="S15" s="2">
        <f>R15/K15*100</f>
        <v>8.887521498538394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F23"/>
  <sheetViews>
    <sheetView zoomScalePageLayoutView="0" workbookViewId="0" topLeftCell="AA1">
      <selection activeCell="AF23" sqref="AF23:BF23"/>
    </sheetView>
  </sheetViews>
  <sheetFormatPr defaultColWidth="9.140625" defaultRowHeight="15"/>
  <sheetData>
    <row r="2" spans="1:57" ht="15">
      <c r="A2" s="102" t="s">
        <v>650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</row>
    <row r="4" spans="1:58" ht="15">
      <c r="A4" s="109" t="s">
        <v>29</v>
      </c>
      <c r="B4" s="109" t="s">
        <v>30</v>
      </c>
      <c r="C4" s="109" t="s">
        <v>251</v>
      </c>
      <c r="D4" s="109"/>
      <c r="E4" s="109"/>
      <c r="F4" s="109" t="s">
        <v>34</v>
      </c>
      <c r="G4" s="109"/>
      <c r="H4" s="109"/>
      <c r="I4" s="109" t="s">
        <v>35</v>
      </c>
      <c r="J4" s="109"/>
      <c r="K4" s="109"/>
      <c r="L4" s="109" t="s">
        <v>36</v>
      </c>
      <c r="M4" s="109"/>
      <c r="N4" s="109"/>
      <c r="O4" s="109" t="s">
        <v>37</v>
      </c>
      <c r="P4" s="109"/>
      <c r="Q4" s="109"/>
      <c r="R4" s="109" t="s">
        <v>38</v>
      </c>
      <c r="S4" s="109"/>
      <c r="T4" s="109"/>
      <c r="U4" s="109" t="s">
        <v>39</v>
      </c>
      <c r="V4" s="109"/>
      <c r="W4" s="109"/>
      <c r="X4" s="109" t="s">
        <v>216</v>
      </c>
      <c r="Y4" s="109"/>
      <c r="Z4" s="109"/>
      <c r="AA4" s="109" t="s">
        <v>41</v>
      </c>
      <c r="AB4" s="109"/>
      <c r="AC4" s="109"/>
      <c r="AD4" s="109" t="s">
        <v>29</v>
      </c>
      <c r="AE4" s="109" t="s">
        <v>30</v>
      </c>
      <c r="AF4" s="109" t="s">
        <v>217</v>
      </c>
      <c r="AG4" s="109"/>
      <c r="AH4" s="109"/>
      <c r="AI4" s="109" t="s">
        <v>34</v>
      </c>
      <c r="AJ4" s="109"/>
      <c r="AK4" s="109"/>
      <c r="AL4" s="109" t="s">
        <v>35</v>
      </c>
      <c r="AM4" s="109"/>
      <c r="AN4" s="109"/>
      <c r="AO4" s="109" t="s">
        <v>36</v>
      </c>
      <c r="AP4" s="109"/>
      <c r="AQ4" s="109"/>
      <c r="AR4" s="109" t="s">
        <v>37</v>
      </c>
      <c r="AS4" s="109"/>
      <c r="AT4" s="109"/>
      <c r="AU4" s="109" t="s">
        <v>38</v>
      </c>
      <c r="AV4" s="109"/>
      <c r="AW4" s="109"/>
      <c r="AX4" s="109" t="s">
        <v>39</v>
      </c>
      <c r="AY4" s="109"/>
      <c r="AZ4" s="109"/>
      <c r="BA4" s="109" t="s">
        <v>216</v>
      </c>
      <c r="BB4" s="109"/>
      <c r="BC4" s="109"/>
      <c r="BD4" s="109" t="s">
        <v>41</v>
      </c>
      <c r="BE4" s="109"/>
      <c r="BF4" s="109"/>
    </row>
    <row r="5" spans="1:58" ht="15">
      <c r="A5" s="109"/>
      <c r="B5" s="109"/>
      <c r="C5" s="20" t="s">
        <v>31</v>
      </c>
      <c r="D5" s="20" t="s">
        <v>32</v>
      </c>
      <c r="E5" s="20" t="s">
        <v>33</v>
      </c>
      <c r="F5" s="20" t="s">
        <v>31</v>
      </c>
      <c r="G5" s="20" t="s">
        <v>32</v>
      </c>
      <c r="H5" s="20" t="s">
        <v>33</v>
      </c>
      <c r="I5" s="20" t="s">
        <v>31</v>
      </c>
      <c r="J5" s="20" t="s">
        <v>32</v>
      </c>
      <c r="K5" s="20" t="s">
        <v>33</v>
      </c>
      <c r="L5" s="20" t="s">
        <v>31</v>
      </c>
      <c r="M5" s="20" t="s">
        <v>32</v>
      </c>
      <c r="N5" s="20" t="s">
        <v>33</v>
      </c>
      <c r="O5" s="20" t="s">
        <v>31</v>
      </c>
      <c r="P5" s="20" t="s">
        <v>32</v>
      </c>
      <c r="Q5" s="20" t="s">
        <v>33</v>
      </c>
      <c r="R5" s="20" t="s">
        <v>31</v>
      </c>
      <c r="S5" s="20" t="s">
        <v>32</v>
      </c>
      <c r="T5" s="20" t="s">
        <v>33</v>
      </c>
      <c r="U5" s="20" t="s">
        <v>31</v>
      </c>
      <c r="V5" s="20" t="s">
        <v>32</v>
      </c>
      <c r="W5" s="20" t="s">
        <v>33</v>
      </c>
      <c r="X5" s="20" t="s">
        <v>31</v>
      </c>
      <c r="Y5" s="20" t="s">
        <v>32</v>
      </c>
      <c r="Z5" s="20" t="s">
        <v>33</v>
      </c>
      <c r="AA5" s="20" t="s">
        <v>31</v>
      </c>
      <c r="AB5" s="20" t="s">
        <v>32</v>
      </c>
      <c r="AC5" s="20" t="s">
        <v>33</v>
      </c>
      <c r="AD5" s="109"/>
      <c r="AE5" s="109"/>
      <c r="AF5" s="20" t="s">
        <v>31</v>
      </c>
      <c r="AG5" s="20" t="s">
        <v>32</v>
      </c>
      <c r="AH5" s="20" t="s">
        <v>33</v>
      </c>
      <c r="AI5" s="20" t="s">
        <v>31</v>
      </c>
      <c r="AJ5" s="20" t="s">
        <v>32</v>
      </c>
      <c r="AK5" s="20" t="s">
        <v>33</v>
      </c>
      <c r="AL5" s="20" t="s">
        <v>31</v>
      </c>
      <c r="AM5" s="20" t="s">
        <v>32</v>
      </c>
      <c r="AN5" s="20" t="s">
        <v>33</v>
      </c>
      <c r="AO5" s="20" t="s">
        <v>31</v>
      </c>
      <c r="AP5" s="20" t="s">
        <v>32</v>
      </c>
      <c r="AQ5" s="20" t="s">
        <v>33</v>
      </c>
      <c r="AR5" s="20" t="s">
        <v>31</v>
      </c>
      <c r="AS5" s="20" t="s">
        <v>32</v>
      </c>
      <c r="AT5" s="20" t="s">
        <v>33</v>
      </c>
      <c r="AU5" s="20" t="s">
        <v>31</v>
      </c>
      <c r="AV5" s="20" t="s">
        <v>32</v>
      </c>
      <c r="AW5" s="20" t="s">
        <v>33</v>
      </c>
      <c r="AX5" s="20" t="s">
        <v>31</v>
      </c>
      <c r="AY5" s="20" t="s">
        <v>32</v>
      </c>
      <c r="AZ5" s="20" t="s">
        <v>33</v>
      </c>
      <c r="BA5" s="20" t="s">
        <v>31</v>
      </c>
      <c r="BB5" s="20" t="s">
        <v>32</v>
      </c>
      <c r="BC5" s="20" t="s">
        <v>33</v>
      </c>
      <c r="BD5" s="20" t="s">
        <v>31</v>
      </c>
      <c r="BE5" s="20" t="s">
        <v>32</v>
      </c>
      <c r="BF5" s="20" t="s">
        <v>33</v>
      </c>
    </row>
    <row r="6" spans="1:58" ht="15">
      <c r="A6" s="26" t="s">
        <v>16</v>
      </c>
      <c r="B6" s="26" t="s">
        <v>252</v>
      </c>
      <c r="C6" s="27">
        <v>4332</v>
      </c>
      <c r="D6" s="27">
        <v>17635</v>
      </c>
      <c r="E6" s="27">
        <v>21967</v>
      </c>
      <c r="F6" s="27">
        <v>1195</v>
      </c>
      <c r="G6" s="27">
        <v>4015</v>
      </c>
      <c r="H6" s="27">
        <v>5210</v>
      </c>
      <c r="I6" s="27">
        <v>495</v>
      </c>
      <c r="J6" s="27">
        <v>1678</v>
      </c>
      <c r="K6" s="27">
        <v>2173</v>
      </c>
      <c r="L6" s="27">
        <v>2126</v>
      </c>
      <c r="M6" s="27">
        <v>10534</v>
      </c>
      <c r="N6" s="27">
        <v>12660</v>
      </c>
      <c r="O6" s="27">
        <v>516</v>
      </c>
      <c r="P6" s="27">
        <v>1408</v>
      </c>
      <c r="Q6" s="27">
        <v>1924</v>
      </c>
      <c r="R6" s="27">
        <v>27.59</v>
      </c>
      <c r="S6" s="27">
        <v>22.77</v>
      </c>
      <c r="T6" s="27">
        <v>23.72</v>
      </c>
      <c r="U6" s="27">
        <v>11.43</v>
      </c>
      <c r="V6" s="27">
        <v>9.52</v>
      </c>
      <c r="W6" s="27">
        <v>9.89</v>
      </c>
      <c r="X6" s="27">
        <v>49.08</v>
      </c>
      <c r="Y6" s="27">
        <v>59.73</v>
      </c>
      <c r="Z6" s="27">
        <v>57.63</v>
      </c>
      <c r="AA6" s="27">
        <v>11.91</v>
      </c>
      <c r="AB6" s="27">
        <v>7.98</v>
      </c>
      <c r="AC6" s="27">
        <v>8.76</v>
      </c>
      <c r="AD6" s="26" t="s">
        <v>16</v>
      </c>
      <c r="AE6" s="26" t="s">
        <v>252</v>
      </c>
      <c r="AF6" s="27">
        <v>3473</v>
      </c>
      <c r="AG6" s="27">
        <v>14004</v>
      </c>
      <c r="AH6" s="27">
        <v>17477</v>
      </c>
      <c r="AI6" s="27">
        <v>949</v>
      </c>
      <c r="AJ6" s="27">
        <v>3165</v>
      </c>
      <c r="AK6" s="27">
        <v>4114</v>
      </c>
      <c r="AL6" s="27">
        <v>402</v>
      </c>
      <c r="AM6" s="27">
        <v>1332</v>
      </c>
      <c r="AN6" s="27">
        <v>1734</v>
      </c>
      <c r="AO6" s="27">
        <v>1711</v>
      </c>
      <c r="AP6" s="27">
        <v>8400</v>
      </c>
      <c r="AQ6" s="27">
        <v>10111</v>
      </c>
      <c r="AR6" s="27">
        <v>411</v>
      </c>
      <c r="AS6" s="27">
        <v>1107</v>
      </c>
      <c r="AT6" s="27">
        <v>1518</v>
      </c>
      <c r="AU6" s="27">
        <v>27.33</v>
      </c>
      <c r="AV6" s="27">
        <v>22.6</v>
      </c>
      <c r="AW6" s="27">
        <v>23.54</v>
      </c>
      <c r="AX6" s="27">
        <v>11.58</v>
      </c>
      <c r="AY6" s="27">
        <v>9.51</v>
      </c>
      <c r="AZ6" s="27">
        <v>9.92</v>
      </c>
      <c r="BA6" s="27">
        <v>49.27</v>
      </c>
      <c r="BB6" s="27">
        <v>59.98</v>
      </c>
      <c r="BC6" s="27">
        <v>57.85</v>
      </c>
      <c r="BD6" s="27">
        <v>11.83</v>
      </c>
      <c r="BE6" s="27">
        <v>7.9</v>
      </c>
      <c r="BF6" s="27">
        <v>8.69</v>
      </c>
    </row>
    <row r="7" spans="1:58" ht="15">
      <c r="A7" s="26" t="s">
        <v>16</v>
      </c>
      <c r="B7" s="26" t="s">
        <v>253</v>
      </c>
      <c r="C7" s="27">
        <v>25676</v>
      </c>
      <c r="D7" s="27">
        <v>39904</v>
      </c>
      <c r="E7" s="27">
        <v>65580</v>
      </c>
      <c r="F7" s="27">
        <v>5393</v>
      </c>
      <c r="G7" s="27">
        <v>8612</v>
      </c>
      <c r="H7" s="27">
        <v>14005</v>
      </c>
      <c r="I7" s="27">
        <v>2505</v>
      </c>
      <c r="J7" s="27">
        <v>3545</v>
      </c>
      <c r="K7" s="27">
        <v>6050</v>
      </c>
      <c r="L7" s="27">
        <v>15710</v>
      </c>
      <c r="M7" s="27">
        <v>24684</v>
      </c>
      <c r="N7" s="27">
        <v>40394</v>
      </c>
      <c r="O7" s="27">
        <v>2068</v>
      </c>
      <c r="P7" s="27">
        <v>3063</v>
      </c>
      <c r="Q7" s="27">
        <v>5131</v>
      </c>
      <c r="R7" s="27">
        <v>21</v>
      </c>
      <c r="S7" s="27">
        <v>21.58</v>
      </c>
      <c r="T7" s="27">
        <v>21.36</v>
      </c>
      <c r="U7" s="27">
        <v>9.76</v>
      </c>
      <c r="V7" s="27">
        <v>8.88</v>
      </c>
      <c r="W7" s="27">
        <v>9.23</v>
      </c>
      <c r="X7" s="27">
        <v>61.19</v>
      </c>
      <c r="Y7" s="27">
        <v>61.86</v>
      </c>
      <c r="Z7" s="27">
        <v>61.6</v>
      </c>
      <c r="AA7" s="27">
        <v>8.05</v>
      </c>
      <c r="AB7" s="27">
        <v>7.68</v>
      </c>
      <c r="AC7" s="27">
        <v>7.82</v>
      </c>
      <c r="AD7" s="26" t="s">
        <v>16</v>
      </c>
      <c r="AE7" s="26" t="s">
        <v>253</v>
      </c>
      <c r="AF7" s="27">
        <v>23079</v>
      </c>
      <c r="AG7" s="27">
        <v>35307</v>
      </c>
      <c r="AH7" s="27">
        <v>58386</v>
      </c>
      <c r="AI7" s="27">
        <v>4926</v>
      </c>
      <c r="AJ7" s="27">
        <v>7846</v>
      </c>
      <c r="AK7" s="27">
        <v>12772</v>
      </c>
      <c r="AL7" s="27">
        <v>2141</v>
      </c>
      <c r="AM7" s="27">
        <v>2968</v>
      </c>
      <c r="AN7" s="27">
        <v>5109</v>
      </c>
      <c r="AO7" s="27">
        <v>14190</v>
      </c>
      <c r="AP7" s="27">
        <v>21847</v>
      </c>
      <c r="AQ7" s="27">
        <v>36037</v>
      </c>
      <c r="AR7" s="27">
        <v>1822</v>
      </c>
      <c r="AS7" s="27">
        <v>2646</v>
      </c>
      <c r="AT7" s="27">
        <v>4468</v>
      </c>
      <c r="AU7" s="27">
        <v>21.34</v>
      </c>
      <c r="AV7" s="27">
        <v>22.22</v>
      </c>
      <c r="AW7" s="27">
        <v>21.88</v>
      </c>
      <c r="AX7" s="27">
        <v>9.28</v>
      </c>
      <c r="AY7" s="27">
        <v>8.41</v>
      </c>
      <c r="AZ7" s="27">
        <v>8.75</v>
      </c>
      <c r="BA7" s="27">
        <v>61.48</v>
      </c>
      <c r="BB7" s="27">
        <v>61.88</v>
      </c>
      <c r="BC7" s="27">
        <v>61.72</v>
      </c>
      <c r="BD7" s="27">
        <v>7.89</v>
      </c>
      <c r="BE7" s="27">
        <v>7.49</v>
      </c>
      <c r="BF7" s="27">
        <v>7.65</v>
      </c>
    </row>
    <row r="8" spans="1:58" ht="15">
      <c r="A8" s="26" t="s">
        <v>16</v>
      </c>
      <c r="B8" s="26" t="s">
        <v>254</v>
      </c>
      <c r="C8" s="27">
        <v>14275</v>
      </c>
      <c r="D8" s="27">
        <v>23781</v>
      </c>
      <c r="E8" s="27">
        <v>38056</v>
      </c>
      <c r="F8" s="27">
        <v>3844</v>
      </c>
      <c r="G8" s="27">
        <v>6181</v>
      </c>
      <c r="H8" s="27">
        <v>10025</v>
      </c>
      <c r="I8" s="27">
        <v>3412</v>
      </c>
      <c r="J8" s="27">
        <v>5593</v>
      </c>
      <c r="K8" s="27">
        <v>9005</v>
      </c>
      <c r="L8" s="27">
        <v>6568</v>
      </c>
      <c r="M8" s="27">
        <v>11286</v>
      </c>
      <c r="N8" s="27">
        <v>17854</v>
      </c>
      <c r="O8" s="27">
        <v>451</v>
      </c>
      <c r="P8" s="27">
        <v>721</v>
      </c>
      <c r="Q8" s="27">
        <v>1172</v>
      </c>
      <c r="R8" s="27">
        <v>26.93</v>
      </c>
      <c r="S8" s="27">
        <v>25.99</v>
      </c>
      <c r="T8" s="27">
        <v>26.34</v>
      </c>
      <c r="U8" s="27">
        <v>23.9</v>
      </c>
      <c r="V8" s="27">
        <v>23.52</v>
      </c>
      <c r="W8" s="27">
        <v>23.66</v>
      </c>
      <c r="X8" s="27">
        <v>46.01</v>
      </c>
      <c r="Y8" s="27">
        <v>47.46</v>
      </c>
      <c r="Z8" s="27">
        <v>46.92</v>
      </c>
      <c r="AA8" s="27">
        <v>3.16</v>
      </c>
      <c r="AB8" s="27">
        <v>3.03</v>
      </c>
      <c r="AC8" s="27">
        <v>3.08</v>
      </c>
      <c r="AD8" s="26" t="s">
        <v>16</v>
      </c>
      <c r="AE8" s="26" t="s">
        <v>254</v>
      </c>
      <c r="AF8" s="27">
        <v>11331</v>
      </c>
      <c r="AG8" s="27">
        <v>19267</v>
      </c>
      <c r="AH8" s="27">
        <v>30598</v>
      </c>
      <c r="AI8" s="27">
        <v>2969</v>
      </c>
      <c r="AJ8" s="27">
        <v>4825</v>
      </c>
      <c r="AK8" s="27">
        <v>7794</v>
      </c>
      <c r="AL8" s="27">
        <v>2865</v>
      </c>
      <c r="AM8" s="27">
        <v>4690</v>
      </c>
      <c r="AN8" s="27">
        <v>7555</v>
      </c>
      <c r="AO8" s="27">
        <v>5157</v>
      </c>
      <c r="AP8" s="27">
        <v>9178</v>
      </c>
      <c r="AQ8" s="27">
        <v>14335</v>
      </c>
      <c r="AR8" s="27">
        <v>340</v>
      </c>
      <c r="AS8" s="27">
        <v>574</v>
      </c>
      <c r="AT8" s="27">
        <v>914</v>
      </c>
      <c r="AU8" s="27">
        <v>26.2</v>
      </c>
      <c r="AV8" s="27">
        <v>25.04</v>
      </c>
      <c r="AW8" s="27">
        <v>25.47</v>
      </c>
      <c r="AX8" s="27">
        <v>25.28</v>
      </c>
      <c r="AY8" s="27">
        <v>24.34</v>
      </c>
      <c r="AZ8" s="27">
        <v>24.69</v>
      </c>
      <c r="BA8" s="27">
        <v>45.51</v>
      </c>
      <c r="BB8" s="27">
        <v>47.64</v>
      </c>
      <c r="BC8" s="27">
        <v>46.85</v>
      </c>
      <c r="BD8" s="27">
        <v>3</v>
      </c>
      <c r="BE8" s="27">
        <v>2.98</v>
      </c>
      <c r="BF8" s="27">
        <v>2.99</v>
      </c>
    </row>
    <row r="9" spans="1:58" ht="15">
      <c r="A9" s="26" t="s">
        <v>16</v>
      </c>
      <c r="B9" s="26" t="s">
        <v>255</v>
      </c>
      <c r="C9" s="27">
        <v>1248</v>
      </c>
      <c r="D9" s="27">
        <v>3730</v>
      </c>
      <c r="E9" s="27">
        <v>4978</v>
      </c>
      <c r="F9" s="27">
        <v>448</v>
      </c>
      <c r="G9" s="27">
        <v>1316</v>
      </c>
      <c r="H9" s="27">
        <v>1764</v>
      </c>
      <c r="I9" s="27">
        <v>133</v>
      </c>
      <c r="J9" s="27">
        <v>397</v>
      </c>
      <c r="K9" s="27">
        <v>530</v>
      </c>
      <c r="L9" s="27">
        <v>611</v>
      </c>
      <c r="M9" s="27">
        <v>1887</v>
      </c>
      <c r="N9" s="27">
        <v>2498</v>
      </c>
      <c r="O9" s="27">
        <v>56</v>
      </c>
      <c r="P9" s="27">
        <v>130</v>
      </c>
      <c r="Q9" s="27">
        <v>186</v>
      </c>
      <c r="R9" s="27">
        <v>35.9</v>
      </c>
      <c r="S9" s="27">
        <v>35.28</v>
      </c>
      <c r="T9" s="27">
        <v>35.44</v>
      </c>
      <c r="U9" s="27">
        <v>10.66</v>
      </c>
      <c r="V9" s="27">
        <v>10.64</v>
      </c>
      <c r="W9" s="27">
        <v>10.65</v>
      </c>
      <c r="X9" s="27">
        <v>48.96</v>
      </c>
      <c r="Y9" s="27">
        <v>50.59</v>
      </c>
      <c r="Z9" s="27">
        <v>50.18</v>
      </c>
      <c r="AA9" s="27">
        <v>4.49</v>
      </c>
      <c r="AB9" s="27">
        <v>3.49</v>
      </c>
      <c r="AC9" s="27">
        <v>3.74</v>
      </c>
      <c r="AD9" s="26" t="s">
        <v>16</v>
      </c>
      <c r="AE9" s="26" t="s">
        <v>255</v>
      </c>
      <c r="AF9" s="27">
        <v>1168</v>
      </c>
      <c r="AG9" s="27">
        <v>3487</v>
      </c>
      <c r="AH9" s="27">
        <v>4655</v>
      </c>
      <c r="AI9" s="27">
        <v>421</v>
      </c>
      <c r="AJ9" s="27">
        <v>1228</v>
      </c>
      <c r="AK9" s="27">
        <v>1649</v>
      </c>
      <c r="AL9" s="27">
        <v>117</v>
      </c>
      <c r="AM9" s="27">
        <v>367</v>
      </c>
      <c r="AN9" s="27">
        <v>484</v>
      </c>
      <c r="AO9" s="27">
        <v>577</v>
      </c>
      <c r="AP9" s="27">
        <v>1766</v>
      </c>
      <c r="AQ9" s="27">
        <v>2343</v>
      </c>
      <c r="AR9" s="27">
        <v>53</v>
      </c>
      <c r="AS9" s="27">
        <v>126</v>
      </c>
      <c r="AT9" s="27">
        <v>179</v>
      </c>
      <c r="AU9" s="27">
        <v>36.04</v>
      </c>
      <c r="AV9" s="27">
        <v>35.22</v>
      </c>
      <c r="AW9" s="27">
        <v>35.42</v>
      </c>
      <c r="AX9" s="27">
        <v>10.02</v>
      </c>
      <c r="AY9" s="27">
        <v>10.52</v>
      </c>
      <c r="AZ9" s="27">
        <v>10.4</v>
      </c>
      <c r="BA9" s="27">
        <v>49.4</v>
      </c>
      <c r="BB9" s="27">
        <v>50.65</v>
      </c>
      <c r="BC9" s="27">
        <v>50.33</v>
      </c>
      <c r="BD9" s="27">
        <v>4.54</v>
      </c>
      <c r="BE9" s="27">
        <v>3.61</v>
      </c>
      <c r="BF9" s="27">
        <v>3.85</v>
      </c>
    </row>
    <row r="10" spans="1:58" ht="15">
      <c r="A10" s="26" t="s">
        <v>16</v>
      </c>
      <c r="B10" s="26" t="s">
        <v>256</v>
      </c>
      <c r="C10" s="27">
        <v>6695</v>
      </c>
      <c r="D10" s="27">
        <v>24787</v>
      </c>
      <c r="E10" s="27">
        <v>31482</v>
      </c>
      <c r="F10" s="27">
        <v>2443</v>
      </c>
      <c r="G10" s="27">
        <v>9480</v>
      </c>
      <c r="H10" s="27">
        <v>11923</v>
      </c>
      <c r="I10" s="27">
        <v>1085</v>
      </c>
      <c r="J10" s="27">
        <v>4928</v>
      </c>
      <c r="K10" s="27">
        <v>6013</v>
      </c>
      <c r="L10" s="27">
        <v>2699</v>
      </c>
      <c r="M10" s="27">
        <v>8862</v>
      </c>
      <c r="N10" s="27">
        <v>11561</v>
      </c>
      <c r="O10" s="27">
        <v>468</v>
      </c>
      <c r="P10" s="27">
        <v>1517</v>
      </c>
      <c r="Q10" s="27">
        <v>1985</v>
      </c>
      <c r="R10" s="27">
        <v>36.49</v>
      </c>
      <c r="S10" s="27">
        <v>38.25</v>
      </c>
      <c r="T10" s="27">
        <v>37.87</v>
      </c>
      <c r="U10" s="27">
        <v>16.21</v>
      </c>
      <c r="V10" s="27">
        <v>19.88</v>
      </c>
      <c r="W10" s="27">
        <v>19.1</v>
      </c>
      <c r="X10" s="27">
        <v>40.31</v>
      </c>
      <c r="Y10" s="27">
        <v>35.75</v>
      </c>
      <c r="Z10" s="27">
        <v>36.72</v>
      </c>
      <c r="AA10" s="27">
        <v>6.99</v>
      </c>
      <c r="AB10" s="27">
        <v>6.12</v>
      </c>
      <c r="AC10" s="27">
        <v>6.31</v>
      </c>
      <c r="AD10" s="26" t="s">
        <v>16</v>
      </c>
      <c r="AE10" s="26" t="s">
        <v>256</v>
      </c>
      <c r="AF10" s="27">
        <v>4356</v>
      </c>
      <c r="AG10" s="27">
        <v>15952</v>
      </c>
      <c r="AH10" s="27">
        <v>20308</v>
      </c>
      <c r="AI10" s="27">
        <v>1674</v>
      </c>
      <c r="AJ10" s="27">
        <v>6090</v>
      </c>
      <c r="AK10" s="27">
        <v>7764</v>
      </c>
      <c r="AL10" s="27">
        <v>634</v>
      </c>
      <c r="AM10" s="27">
        <v>3084</v>
      </c>
      <c r="AN10" s="27">
        <v>3718</v>
      </c>
      <c r="AO10" s="27">
        <v>1729</v>
      </c>
      <c r="AP10" s="27">
        <v>5681</v>
      </c>
      <c r="AQ10" s="27">
        <v>7410</v>
      </c>
      <c r="AR10" s="27">
        <v>319</v>
      </c>
      <c r="AS10" s="27">
        <v>1097</v>
      </c>
      <c r="AT10" s="27">
        <v>1416</v>
      </c>
      <c r="AU10" s="27">
        <v>38.43</v>
      </c>
      <c r="AV10" s="27">
        <v>38.18</v>
      </c>
      <c r="AW10" s="27">
        <v>38.23</v>
      </c>
      <c r="AX10" s="27">
        <v>14.55</v>
      </c>
      <c r="AY10" s="27">
        <v>19.33</v>
      </c>
      <c r="AZ10" s="27">
        <v>18.31</v>
      </c>
      <c r="BA10" s="27">
        <v>39.69</v>
      </c>
      <c r="BB10" s="27">
        <v>35.61</v>
      </c>
      <c r="BC10" s="27">
        <v>36.49</v>
      </c>
      <c r="BD10" s="27">
        <v>7.32</v>
      </c>
      <c r="BE10" s="27">
        <v>6.88</v>
      </c>
      <c r="BF10" s="27">
        <v>6.97</v>
      </c>
    </row>
    <row r="11" spans="1:58" ht="15">
      <c r="A11" s="26" t="s">
        <v>16</v>
      </c>
      <c r="B11" s="26" t="s">
        <v>257</v>
      </c>
      <c r="C11" s="27">
        <v>5124</v>
      </c>
      <c r="D11" s="27">
        <v>18069</v>
      </c>
      <c r="E11" s="27">
        <v>23193</v>
      </c>
      <c r="F11" s="27">
        <v>1883</v>
      </c>
      <c r="G11" s="27">
        <v>7567</v>
      </c>
      <c r="H11" s="27">
        <v>9450</v>
      </c>
      <c r="I11" s="27">
        <v>840</v>
      </c>
      <c r="J11" s="27">
        <v>2564</v>
      </c>
      <c r="K11" s="27">
        <v>3404</v>
      </c>
      <c r="L11" s="27">
        <v>2298</v>
      </c>
      <c r="M11" s="27">
        <v>7396</v>
      </c>
      <c r="N11" s="27">
        <v>9694</v>
      </c>
      <c r="O11" s="27">
        <v>103</v>
      </c>
      <c r="P11" s="27">
        <v>542</v>
      </c>
      <c r="Q11" s="27">
        <v>645</v>
      </c>
      <c r="R11" s="27">
        <v>36.75</v>
      </c>
      <c r="S11" s="27">
        <v>41.88</v>
      </c>
      <c r="T11" s="27">
        <v>40.75</v>
      </c>
      <c r="U11" s="27">
        <v>16.39</v>
      </c>
      <c r="V11" s="27">
        <v>14.19</v>
      </c>
      <c r="W11" s="27">
        <v>14.68</v>
      </c>
      <c r="X11" s="27">
        <v>44.85</v>
      </c>
      <c r="Y11" s="27">
        <v>40.93</v>
      </c>
      <c r="Z11" s="27">
        <v>41.8</v>
      </c>
      <c r="AA11" s="27">
        <v>2.01</v>
      </c>
      <c r="AB11" s="27">
        <v>3</v>
      </c>
      <c r="AC11" s="27">
        <v>2.78</v>
      </c>
      <c r="AD11" s="26" t="s">
        <v>16</v>
      </c>
      <c r="AE11" s="26" t="s">
        <v>257</v>
      </c>
      <c r="AF11" s="27">
        <v>3079</v>
      </c>
      <c r="AG11" s="27">
        <v>11886</v>
      </c>
      <c r="AH11" s="27">
        <v>14965</v>
      </c>
      <c r="AI11" s="27">
        <v>1128</v>
      </c>
      <c r="AJ11" s="27">
        <v>5168</v>
      </c>
      <c r="AK11" s="27">
        <v>6296</v>
      </c>
      <c r="AL11" s="27">
        <v>519</v>
      </c>
      <c r="AM11" s="27">
        <v>1721</v>
      </c>
      <c r="AN11" s="27">
        <v>2240</v>
      </c>
      <c r="AO11" s="27">
        <v>1358</v>
      </c>
      <c r="AP11" s="27">
        <v>4620</v>
      </c>
      <c r="AQ11" s="27">
        <v>5978</v>
      </c>
      <c r="AR11" s="27">
        <v>74</v>
      </c>
      <c r="AS11" s="27">
        <v>377</v>
      </c>
      <c r="AT11" s="27">
        <v>451</v>
      </c>
      <c r="AU11" s="27">
        <v>36.64</v>
      </c>
      <c r="AV11" s="27">
        <v>43.48</v>
      </c>
      <c r="AW11" s="27">
        <v>42.07</v>
      </c>
      <c r="AX11" s="27">
        <v>16.86</v>
      </c>
      <c r="AY11" s="27">
        <v>14.48</v>
      </c>
      <c r="AZ11" s="27">
        <v>14.97</v>
      </c>
      <c r="BA11" s="27">
        <v>44.11</v>
      </c>
      <c r="BB11" s="27">
        <v>38.87</v>
      </c>
      <c r="BC11" s="27">
        <v>39.95</v>
      </c>
      <c r="BD11" s="27">
        <v>2.4</v>
      </c>
      <c r="BE11" s="27">
        <v>3.17</v>
      </c>
      <c r="BF11" s="27">
        <v>3.01</v>
      </c>
    </row>
    <row r="12" spans="1:58" ht="15">
      <c r="A12" s="26" t="s">
        <v>16</v>
      </c>
      <c r="B12" s="26" t="s">
        <v>258</v>
      </c>
      <c r="C12" s="27">
        <v>6539</v>
      </c>
      <c r="D12" s="27">
        <v>18836</v>
      </c>
      <c r="E12" s="27">
        <v>25375</v>
      </c>
      <c r="F12" s="27">
        <v>2432</v>
      </c>
      <c r="G12" s="27">
        <v>6590</v>
      </c>
      <c r="H12" s="27">
        <v>9022</v>
      </c>
      <c r="I12" s="27">
        <v>1483</v>
      </c>
      <c r="J12" s="27">
        <v>4219</v>
      </c>
      <c r="K12" s="27">
        <v>5702</v>
      </c>
      <c r="L12" s="27">
        <v>2354</v>
      </c>
      <c r="M12" s="27">
        <v>7560</v>
      </c>
      <c r="N12" s="27">
        <v>9914</v>
      </c>
      <c r="O12" s="27">
        <v>270</v>
      </c>
      <c r="P12" s="27">
        <v>467</v>
      </c>
      <c r="Q12" s="27">
        <v>737</v>
      </c>
      <c r="R12" s="27">
        <v>37.19</v>
      </c>
      <c r="S12" s="27">
        <v>34.99</v>
      </c>
      <c r="T12" s="27">
        <v>35.55</v>
      </c>
      <c r="U12" s="27">
        <v>22.68</v>
      </c>
      <c r="V12" s="27">
        <v>22.4</v>
      </c>
      <c r="W12" s="27">
        <v>22.47</v>
      </c>
      <c r="X12" s="27">
        <v>36</v>
      </c>
      <c r="Y12" s="27">
        <v>40.14</v>
      </c>
      <c r="Z12" s="27">
        <v>39.07</v>
      </c>
      <c r="AA12" s="27">
        <v>4.13</v>
      </c>
      <c r="AB12" s="27">
        <v>2.48</v>
      </c>
      <c r="AC12" s="27">
        <v>2.9</v>
      </c>
      <c r="AD12" s="26" t="s">
        <v>16</v>
      </c>
      <c r="AE12" s="26" t="s">
        <v>258</v>
      </c>
      <c r="AF12" s="27">
        <v>6058</v>
      </c>
      <c r="AG12" s="27">
        <v>17419</v>
      </c>
      <c r="AH12" s="27">
        <v>23477</v>
      </c>
      <c r="AI12" s="27">
        <v>2273</v>
      </c>
      <c r="AJ12" s="27">
        <v>6137</v>
      </c>
      <c r="AK12" s="27">
        <v>8410</v>
      </c>
      <c r="AL12" s="27">
        <v>1386</v>
      </c>
      <c r="AM12" s="27">
        <v>3954</v>
      </c>
      <c r="AN12" s="27">
        <v>5340</v>
      </c>
      <c r="AO12" s="27">
        <v>2142</v>
      </c>
      <c r="AP12" s="27">
        <v>6879</v>
      </c>
      <c r="AQ12" s="27">
        <v>9021</v>
      </c>
      <c r="AR12" s="27">
        <v>257</v>
      </c>
      <c r="AS12" s="27">
        <v>449</v>
      </c>
      <c r="AT12" s="27">
        <v>706</v>
      </c>
      <c r="AU12" s="27">
        <v>37.52</v>
      </c>
      <c r="AV12" s="27">
        <v>35.23</v>
      </c>
      <c r="AW12" s="27">
        <v>35.82</v>
      </c>
      <c r="AX12" s="27">
        <v>22.88</v>
      </c>
      <c r="AY12" s="27">
        <v>22.7</v>
      </c>
      <c r="AZ12" s="27">
        <v>22.75</v>
      </c>
      <c r="BA12" s="27">
        <v>35.36</v>
      </c>
      <c r="BB12" s="27">
        <v>39.49</v>
      </c>
      <c r="BC12" s="27">
        <v>38.42</v>
      </c>
      <c r="BD12" s="27">
        <v>4.24</v>
      </c>
      <c r="BE12" s="27">
        <v>2.58</v>
      </c>
      <c r="BF12" s="27">
        <v>3.01</v>
      </c>
    </row>
    <row r="13" spans="1:58" ht="15">
      <c r="A13" s="26" t="s">
        <v>16</v>
      </c>
      <c r="B13" s="26" t="s">
        <v>259</v>
      </c>
      <c r="C13" s="27">
        <v>4522</v>
      </c>
      <c r="D13" s="27">
        <v>7926</v>
      </c>
      <c r="E13" s="27">
        <v>12448</v>
      </c>
      <c r="F13" s="27">
        <v>1089</v>
      </c>
      <c r="G13" s="27">
        <v>1624</v>
      </c>
      <c r="H13" s="27">
        <v>2713</v>
      </c>
      <c r="I13" s="27">
        <v>401</v>
      </c>
      <c r="J13" s="27">
        <v>691</v>
      </c>
      <c r="K13" s="27">
        <v>1092</v>
      </c>
      <c r="L13" s="27">
        <v>2629</v>
      </c>
      <c r="M13" s="27">
        <v>4969</v>
      </c>
      <c r="N13" s="27">
        <v>7598</v>
      </c>
      <c r="O13" s="27">
        <v>403</v>
      </c>
      <c r="P13" s="27">
        <v>642</v>
      </c>
      <c r="Q13" s="27">
        <v>1045</v>
      </c>
      <c r="R13" s="27">
        <v>24.08</v>
      </c>
      <c r="S13" s="27">
        <v>20.49</v>
      </c>
      <c r="T13" s="27">
        <v>21.79</v>
      </c>
      <c r="U13" s="27">
        <v>8.87</v>
      </c>
      <c r="V13" s="27">
        <v>8.72</v>
      </c>
      <c r="W13" s="27">
        <v>8.77</v>
      </c>
      <c r="X13" s="27">
        <v>58.14</v>
      </c>
      <c r="Y13" s="27">
        <v>62.69</v>
      </c>
      <c r="Z13" s="27">
        <v>61.04</v>
      </c>
      <c r="AA13" s="27">
        <v>8.91</v>
      </c>
      <c r="AB13" s="27">
        <v>8.1</v>
      </c>
      <c r="AC13" s="27">
        <v>8.39</v>
      </c>
      <c r="AD13" s="26" t="s">
        <v>16</v>
      </c>
      <c r="AE13" s="26" t="s">
        <v>259</v>
      </c>
      <c r="AF13" s="27">
        <v>3675</v>
      </c>
      <c r="AG13" s="27">
        <v>6522</v>
      </c>
      <c r="AH13" s="27">
        <v>10197</v>
      </c>
      <c r="AI13" s="27">
        <v>864</v>
      </c>
      <c r="AJ13" s="27">
        <v>1324</v>
      </c>
      <c r="AK13" s="27">
        <v>2188</v>
      </c>
      <c r="AL13" s="27">
        <v>324</v>
      </c>
      <c r="AM13" s="27">
        <v>555</v>
      </c>
      <c r="AN13" s="27">
        <v>879</v>
      </c>
      <c r="AO13" s="27">
        <v>2157</v>
      </c>
      <c r="AP13" s="27">
        <v>4097</v>
      </c>
      <c r="AQ13" s="27">
        <v>6254</v>
      </c>
      <c r="AR13" s="27">
        <v>330</v>
      </c>
      <c r="AS13" s="27">
        <v>546</v>
      </c>
      <c r="AT13" s="27">
        <v>876</v>
      </c>
      <c r="AU13" s="27">
        <v>23.51</v>
      </c>
      <c r="AV13" s="27">
        <v>20.3</v>
      </c>
      <c r="AW13" s="27">
        <v>21.46</v>
      </c>
      <c r="AX13" s="27">
        <v>8.82</v>
      </c>
      <c r="AY13" s="27">
        <v>8.51</v>
      </c>
      <c r="AZ13" s="27">
        <v>8.62</v>
      </c>
      <c r="BA13" s="27">
        <v>58.69</v>
      </c>
      <c r="BB13" s="27">
        <v>62.82</v>
      </c>
      <c r="BC13" s="27">
        <v>61.33</v>
      </c>
      <c r="BD13" s="27">
        <v>8.98</v>
      </c>
      <c r="BE13" s="27">
        <v>8.37</v>
      </c>
      <c r="BF13" s="27">
        <v>8.59</v>
      </c>
    </row>
    <row r="14" spans="1:58" ht="15">
      <c r="A14" s="26" t="s">
        <v>16</v>
      </c>
      <c r="B14" s="26" t="s">
        <v>260</v>
      </c>
      <c r="C14" s="27">
        <v>5251</v>
      </c>
      <c r="D14" s="27">
        <v>19251</v>
      </c>
      <c r="E14" s="27">
        <v>24502</v>
      </c>
      <c r="F14" s="27">
        <v>1799</v>
      </c>
      <c r="G14" s="27">
        <v>6223</v>
      </c>
      <c r="H14" s="27">
        <v>8022</v>
      </c>
      <c r="I14" s="27">
        <v>1075</v>
      </c>
      <c r="J14" s="27">
        <v>3847</v>
      </c>
      <c r="K14" s="27">
        <v>4922</v>
      </c>
      <c r="L14" s="27">
        <v>1751</v>
      </c>
      <c r="M14" s="27">
        <v>6804</v>
      </c>
      <c r="N14" s="27">
        <v>8555</v>
      </c>
      <c r="O14" s="27">
        <v>626</v>
      </c>
      <c r="P14" s="27">
        <v>2377</v>
      </c>
      <c r="Q14" s="27">
        <v>3003</v>
      </c>
      <c r="R14" s="27">
        <v>34.26</v>
      </c>
      <c r="S14" s="27">
        <v>32.33</v>
      </c>
      <c r="T14" s="27">
        <v>32.74</v>
      </c>
      <c r="U14" s="27">
        <v>20.47</v>
      </c>
      <c r="V14" s="27">
        <v>19.98</v>
      </c>
      <c r="W14" s="27">
        <v>20.09</v>
      </c>
      <c r="X14" s="27">
        <v>33.35</v>
      </c>
      <c r="Y14" s="27">
        <v>35.34</v>
      </c>
      <c r="Z14" s="27">
        <v>34.92</v>
      </c>
      <c r="AA14" s="27">
        <v>11.92</v>
      </c>
      <c r="AB14" s="27">
        <v>12.35</v>
      </c>
      <c r="AC14" s="27">
        <v>12.26</v>
      </c>
      <c r="AD14" s="26" t="s">
        <v>16</v>
      </c>
      <c r="AE14" s="26" t="s">
        <v>260</v>
      </c>
      <c r="AF14" s="27">
        <v>4718</v>
      </c>
      <c r="AG14" s="27">
        <v>17427</v>
      </c>
      <c r="AH14" s="27">
        <v>22145</v>
      </c>
      <c r="AI14" s="27">
        <v>1597</v>
      </c>
      <c r="AJ14" s="27">
        <v>5620</v>
      </c>
      <c r="AK14" s="27">
        <v>7217</v>
      </c>
      <c r="AL14" s="27">
        <v>988</v>
      </c>
      <c r="AM14" s="27">
        <v>3473</v>
      </c>
      <c r="AN14" s="27">
        <v>4461</v>
      </c>
      <c r="AO14" s="27">
        <v>1567</v>
      </c>
      <c r="AP14" s="27">
        <v>6151</v>
      </c>
      <c r="AQ14" s="27">
        <v>7718</v>
      </c>
      <c r="AR14" s="27">
        <v>566</v>
      </c>
      <c r="AS14" s="27">
        <v>2183</v>
      </c>
      <c r="AT14" s="27">
        <v>2749</v>
      </c>
      <c r="AU14" s="27">
        <v>33.85</v>
      </c>
      <c r="AV14" s="27">
        <v>32.25</v>
      </c>
      <c r="AW14" s="27">
        <v>32.59</v>
      </c>
      <c r="AX14" s="27">
        <v>20.94</v>
      </c>
      <c r="AY14" s="27">
        <v>19.93</v>
      </c>
      <c r="AZ14" s="27">
        <v>20.14</v>
      </c>
      <c r="BA14" s="27">
        <v>33.21</v>
      </c>
      <c r="BB14" s="27">
        <v>35.3</v>
      </c>
      <c r="BC14" s="27">
        <v>34.85</v>
      </c>
      <c r="BD14" s="27">
        <v>12</v>
      </c>
      <c r="BE14" s="27">
        <v>12.53</v>
      </c>
      <c r="BF14" s="27">
        <v>12.41</v>
      </c>
    </row>
    <row r="15" spans="1:58" ht="15">
      <c r="A15" s="26" t="s">
        <v>16</v>
      </c>
      <c r="B15" s="26" t="s">
        <v>261</v>
      </c>
      <c r="C15" s="27">
        <v>10039</v>
      </c>
      <c r="D15" s="27">
        <v>13638</v>
      </c>
      <c r="E15" s="27">
        <v>23677</v>
      </c>
      <c r="F15" s="27">
        <v>4086</v>
      </c>
      <c r="G15" s="27">
        <v>5559</v>
      </c>
      <c r="H15" s="27">
        <v>9645</v>
      </c>
      <c r="I15" s="27">
        <v>300</v>
      </c>
      <c r="J15" s="27">
        <v>423</v>
      </c>
      <c r="K15" s="27">
        <v>723</v>
      </c>
      <c r="L15" s="27">
        <v>4933</v>
      </c>
      <c r="M15" s="27">
        <v>6762</v>
      </c>
      <c r="N15" s="27">
        <v>11695</v>
      </c>
      <c r="O15" s="27">
        <v>720</v>
      </c>
      <c r="P15" s="27">
        <v>894</v>
      </c>
      <c r="Q15" s="27">
        <v>1614</v>
      </c>
      <c r="R15" s="27">
        <v>40.7</v>
      </c>
      <c r="S15" s="27">
        <v>40.76</v>
      </c>
      <c r="T15" s="27">
        <v>40.74</v>
      </c>
      <c r="U15" s="27">
        <v>2.99</v>
      </c>
      <c r="V15" s="27">
        <v>3.1</v>
      </c>
      <c r="W15" s="27">
        <v>3.05</v>
      </c>
      <c r="X15" s="27">
        <v>49.14</v>
      </c>
      <c r="Y15" s="27">
        <v>49.58</v>
      </c>
      <c r="Z15" s="27">
        <v>49.39</v>
      </c>
      <c r="AA15" s="27">
        <v>7.17</v>
      </c>
      <c r="AB15" s="27">
        <v>6.56</v>
      </c>
      <c r="AC15" s="27">
        <v>6.82</v>
      </c>
      <c r="AD15" s="26" t="s">
        <v>16</v>
      </c>
      <c r="AE15" s="26" t="s">
        <v>261</v>
      </c>
      <c r="AF15" s="27">
        <v>8352</v>
      </c>
      <c r="AG15" s="27">
        <v>11414</v>
      </c>
      <c r="AH15" s="27">
        <v>19766</v>
      </c>
      <c r="AI15" s="27">
        <v>3203</v>
      </c>
      <c r="AJ15" s="27">
        <v>4450</v>
      </c>
      <c r="AK15" s="27">
        <v>7653</v>
      </c>
      <c r="AL15" s="27">
        <v>241</v>
      </c>
      <c r="AM15" s="27">
        <v>373</v>
      </c>
      <c r="AN15" s="27">
        <v>614</v>
      </c>
      <c r="AO15" s="27">
        <v>4328</v>
      </c>
      <c r="AP15" s="27">
        <v>5826</v>
      </c>
      <c r="AQ15" s="27">
        <v>10154</v>
      </c>
      <c r="AR15" s="27">
        <v>580</v>
      </c>
      <c r="AS15" s="27">
        <v>765</v>
      </c>
      <c r="AT15" s="27">
        <v>1345</v>
      </c>
      <c r="AU15" s="27">
        <v>38.35</v>
      </c>
      <c r="AV15" s="27">
        <v>38.99</v>
      </c>
      <c r="AW15" s="27">
        <v>38.72</v>
      </c>
      <c r="AX15" s="27">
        <v>2.89</v>
      </c>
      <c r="AY15" s="27">
        <v>3.27</v>
      </c>
      <c r="AZ15" s="27">
        <v>3.11</v>
      </c>
      <c r="BA15" s="27">
        <v>51.82</v>
      </c>
      <c r="BB15" s="27">
        <v>51.04</v>
      </c>
      <c r="BC15" s="27">
        <v>51.37</v>
      </c>
      <c r="BD15" s="27">
        <v>6.94</v>
      </c>
      <c r="BE15" s="27">
        <v>6.7</v>
      </c>
      <c r="BF15" s="27">
        <v>6.8</v>
      </c>
    </row>
    <row r="16" spans="1:58" ht="15">
      <c r="A16" s="26" t="s">
        <v>16</v>
      </c>
      <c r="B16" s="26" t="s">
        <v>262</v>
      </c>
      <c r="C16" s="27">
        <v>4623</v>
      </c>
      <c r="D16" s="27">
        <v>13754</v>
      </c>
      <c r="E16" s="27">
        <v>18377</v>
      </c>
      <c r="F16" s="27">
        <v>1828</v>
      </c>
      <c r="G16" s="27">
        <v>5446</v>
      </c>
      <c r="H16" s="27">
        <v>7274</v>
      </c>
      <c r="I16" s="27">
        <v>553</v>
      </c>
      <c r="J16" s="27">
        <v>1595</v>
      </c>
      <c r="K16" s="27">
        <v>2148</v>
      </c>
      <c r="L16" s="27">
        <v>2059</v>
      </c>
      <c r="M16" s="27">
        <v>6395</v>
      </c>
      <c r="N16" s="27">
        <v>8454</v>
      </c>
      <c r="O16" s="27">
        <v>183</v>
      </c>
      <c r="P16" s="27">
        <v>318</v>
      </c>
      <c r="Q16" s="27">
        <v>501</v>
      </c>
      <c r="R16" s="27">
        <v>39.54</v>
      </c>
      <c r="S16" s="27">
        <v>39.6</v>
      </c>
      <c r="T16" s="27">
        <v>39.58</v>
      </c>
      <c r="U16" s="27">
        <v>11.96</v>
      </c>
      <c r="V16" s="27">
        <v>11.6</v>
      </c>
      <c r="W16" s="27">
        <v>11.69</v>
      </c>
      <c r="X16" s="27">
        <v>44.54</v>
      </c>
      <c r="Y16" s="27">
        <v>46.5</v>
      </c>
      <c r="Z16" s="27">
        <v>46</v>
      </c>
      <c r="AA16" s="27">
        <v>3.96</v>
      </c>
      <c r="AB16" s="27">
        <v>2.31</v>
      </c>
      <c r="AC16" s="27">
        <v>2.73</v>
      </c>
      <c r="AD16" s="26" t="s">
        <v>16</v>
      </c>
      <c r="AE16" s="26" t="s">
        <v>262</v>
      </c>
      <c r="AF16" s="27">
        <v>3157</v>
      </c>
      <c r="AG16" s="27">
        <v>9182</v>
      </c>
      <c r="AH16" s="27">
        <v>12339</v>
      </c>
      <c r="AI16" s="27">
        <v>1245</v>
      </c>
      <c r="AJ16" s="27">
        <v>3580</v>
      </c>
      <c r="AK16" s="27">
        <v>4825</v>
      </c>
      <c r="AL16" s="27">
        <v>379</v>
      </c>
      <c r="AM16" s="27">
        <v>1055</v>
      </c>
      <c r="AN16" s="27">
        <v>1434</v>
      </c>
      <c r="AO16" s="27">
        <v>1404</v>
      </c>
      <c r="AP16" s="27">
        <v>4305</v>
      </c>
      <c r="AQ16" s="27">
        <v>5709</v>
      </c>
      <c r="AR16" s="27">
        <v>129</v>
      </c>
      <c r="AS16" s="27">
        <v>242</v>
      </c>
      <c r="AT16" s="27">
        <v>371</v>
      </c>
      <c r="AU16" s="27">
        <v>39.44</v>
      </c>
      <c r="AV16" s="27">
        <v>38.99</v>
      </c>
      <c r="AW16" s="27">
        <v>39.1</v>
      </c>
      <c r="AX16" s="27">
        <v>12.01</v>
      </c>
      <c r="AY16" s="27">
        <v>11.49</v>
      </c>
      <c r="AZ16" s="27">
        <v>11.62</v>
      </c>
      <c r="BA16" s="27">
        <v>44.47</v>
      </c>
      <c r="BB16" s="27">
        <v>46.89</v>
      </c>
      <c r="BC16" s="27">
        <v>46.27</v>
      </c>
      <c r="BD16" s="27">
        <v>4.09</v>
      </c>
      <c r="BE16" s="27">
        <v>2.64</v>
      </c>
      <c r="BF16" s="27">
        <v>3.01</v>
      </c>
    </row>
    <row r="17" spans="1:58" ht="15">
      <c r="A17" s="26" t="s">
        <v>16</v>
      </c>
      <c r="B17" s="26" t="s">
        <v>263</v>
      </c>
      <c r="C17" s="27">
        <v>4107</v>
      </c>
      <c r="D17" s="27">
        <v>7988</v>
      </c>
      <c r="E17" s="27">
        <v>12095</v>
      </c>
      <c r="F17" s="27">
        <v>1188</v>
      </c>
      <c r="G17" s="27">
        <v>2281</v>
      </c>
      <c r="H17" s="27">
        <v>3469</v>
      </c>
      <c r="I17" s="27">
        <v>655</v>
      </c>
      <c r="J17" s="27">
        <v>1337</v>
      </c>
      <c r="K17" s="27">
        <v>1992</v>
      </c>
      <c r="L17" s="27">
        <v>2075</v>
      </c>
      <c r="M17" s="27">
        <v>3968</v>
      </c>
      <c r="N17" s="27">
        <v>6043</v>
      </c>
      <c r="O17" s="27">
        <v>189</v>
      </c>
      <c r="P17" s="27">
        <v>402</v>
      </c>
      <c r="Q17" s="27">
        <v>591</v>
      </c>
      <c r="R17" s="27">
        <v>28.93</v>
      </c>
      <c r="S17" s="27">
        <v>28.56</v>
      </c>
      <c r="T17" s="27">
        <v>28.68</v>
      </c>
      <c r="U17" s="27">
        <v>15.95</v>
      </c>
      <c r="V17" s="27">
        <v>16.74</v>
      </c>
      <c r="W17" s="27">
        <v>16.47</v>
      </c>
      <c r="X17" s="27">
        <v>50.52</v>
      </c>
      <c r="Y17" s="27">
        <v>49.67</v>
      </c>
      <c r="Z17" s="27">
        <v>49.96</v>
      </c>
      <c r="AA17" s="27">
        <v>4.6</v>
      </c>
      <c r="AB17" s="27">
        <v>5.03</v>
      </c>
      <c r="AC17" s="27">
        <v>4.89</v>
      </c>
      <c r="AD17" s="26" t="s">
        <v>16</v>
      </c>
      <c r="AE17" s="26" t="s">
        <v>263</v>
      </c>
      <c r="AF17" s="27">
        <v>3717</v>
      </c>
      <c r="AG17" s="27">
        <v>7124</v>
      </c>
      <c r="AH17" s="27">
        <v>10841</v>
      </c>
      <c r="AI17" s="27">
        <v>1089</v>
      </c>
      <c r="AJ17" s="27">
        <v>2013</v>
      </c>
      <c r="AK17" s="27">
        <v>3102</v>
      </c>
      <c r="AL17" s="27">
        <v>596</v>
      </c>
      <c r="AM17" s="27">
        <v>1206</v>
      </c>
      <c r="AN17" s="27">
        <v>1802</v>
      </c>
      <c r="AO17" s="27">
        <v>1863</v>
      </c>
      <c r="AP17" s="27">
        <v>3536</v>
      </c>
      <c r="AQ17" s="27">
        <v>5399</v>
      </c>
      <c r="AR17" s="27">
        <v>169</v>
      </c>
      <c r="AS17" s="27">
        <v>369</v>
      </c>
      <c r="AT17" s="27">
        <v>538</v>
      </c>
      <c r="AU17" s="27">
        <v>29.3</v>
      </c>
      <c r="AV17" s="27">
        <v>28.26</v>
      </c>
      <c r="AW17" s="27">
        <v>28.61</v>
      </c>
      <c r="AX17" s="27">
        <v>16.03</v>
      </c>
      <c r="AY17" s="27">
        <v>16.93</v>
      </c>
      <c r="AZ17" s="27">
        <v>16.62</v>
      </c>
      <c r="BA17" s="27">
        <v>50.12</v>
      </c>
      <c r="BB17" s="27">
        <v>49.64</v>
      </c>
      <c r="BC17" s="27">
        <v>49.8</v>
      </c>
      <c r="BD17" s="27">
        <v>4.55</v>
      </c>
      <c r="BE17" s="27">
        <v>5.18</v>
      </c>
      <c r="BF17" s="27">
        <v>4.96</v>
      </c>
    </row>
    <row r="18" spans="1:58" ht="15">
      <c r="A18" s="26" t="s">
        <v>16</v>
      </c>
      <c r="B18" s="26" t="s">
        <v>264</v>
      </c>
      <c r="C18" s="27">
        <v>10503</v>
      </c>
      <c r="D18" s="27">
        <v>19947</v>
      </c>
      <c r="E18" s="27">
        <v>30450</v>
      </c>
      <c r="F18" s="27">
        <v>2232</v>
      </c>
      <c r="G18" s="27">
        <v>3990</v>
      </c>
      <c r="H18" s="27">
        <v>6222</v>
      </c>
      <c r="I18" s="27">
        <v>309</v>
      </c>
      <c r="J18" s="27">
        <v>527</v>
      </c>
      <c r="K18" s="27">
        <v>836</v>
      </c>
      <c r="L18" s="27">
        <v>7845</v>
      </c>
      <c r="M18" s="27">
        <v>15288</v>
      </c>
      <c r="N18" s="27">
        <v>23133</v>
      </c>
      <c r="O18" s="27">
        <v>117</v>
      </c>
      <c r="P18" s="27">
        <v>142</v>
      </c>
      <c r="Q18" s="27">
        <v>259</v>
      </c>
      <c r="R18" s="27">
        <v>21.25</v>
      </c>
      <c r="S18" s="27">
        <v>20</v>
      </c>
      <c r="T18" s="27">
        <v>20.43</v>
      </c>
      <c r="U18" s="27">
        <v>2.94</v>
      </c>
      <c r="V18" s="27">
        <v>2.64</v>
      </c>
      <c r="W18" s="27">
        <v>2.75</v>
      </c>
      <c r="X18" s="27">
        <v>74.69</v>
      </c>
      <c r="Y18" s="27">
        <v>76.64</v>
      </c>
      <c r="Z18" s="27">
        <v>75.97</v>
      </c>
      <c r="AA18" s="27">
        <v>1.11</v>
      </c>
      <c r="AB18" s="27">
        <v>0.71</v>
      </c>
      <c r="AC18" s="27">
        <v>0.85</v>
      </c>
      <c r="AD18" s="26" t="s">
        <v>16</v>
      </c>
      <c r="AE18" s="26" t="s">
        <v>264</v>
      </c>
      <c r="AF18" s="27">
        <v>9720</v>
      </c>
      <c r="AG18" s="27">
        <v>18902</v>
      </c>
      <c r="AH18" s="27">
        <v>28622</v>
      </c>
      <c r="AI18" s="27">
        <v>2083</v>
      </c>
      <c r="AJ18" s="27">
        <v>3819</v>
      </c>
      <c r="AK18" s="27">
        <v>5902</v>
      </c>
      <c r="AL18" s="27">
        <v>283</v>
      </c>
      <c r="AM18" s="27">
        <v>493</v>
      </c>
      <c r="AN18" s="27">
        <v>776</v>
      </c>
      <c r="AO18" s="27">
        <v>7249</v>
      </c>
      <c r="AP18" s="27">
        <v>14461</v>
      </c>
      <c r="AQ18" s="27">
        <v>21710</v>
      </c>
      <c r="AR18" s="27">
        <v>105</v>
      </c>
      <c r="AS18" s="27">
        <v>129</v>
      </c>
      <c r="AT18" s="27">
        <v>234</v>
      </c>
      <c r="AU18" s="27">
        <v>21.43</v>
      </c>
      <c r="AV18" s="27">
        <v>20.2</v>
      </c>
      <c r="AW18" s="27">
        <v>20.62</v>
      </c>
      <c r="AX18" s="27">
        <v>2.91</v>
      </c>
      <c r="AY18" s="27">
        <v>2.61</v>
      </c>
      <c r="AZ18" s="27">
        <v>2.71</v>
      </c>
      <c r="BA18" s="27">
        <v>74.58</v>
      </c>
      <c r="BB18" s="27">
        <v>76.51</v>
      </c>
      <c r="BC18" s="27">
        <v>75.85</v>
      </c>
      <c r="BD18" s="27">
        <v>1.08</v>
      </c>
      <c r="BE18" s="27">
        <v>0.68</v>
      </c>
      <c r="BF18" s="27">
        <v>0.82</v>
      </c>
    </row>
    <row r="19" spans="1:58" ht="15">
      <c r="A19" s="26" t="s">
        <v>16</v>
      </c>
      <c r="B19" s="26" t="s">
        <v>265</v>
      </c>
      <c r="C19" s="27">
        <v>5194</v>
      </c>
      <c r="D19" s="27">
        <v>8633</v>
      </c>
      <c r="E19" s="27">
        <v>13827</v>
      </c>
      <c r="F19" s="27">
        <v>1340</v>
      </c>
      <c r="G19" s="27">
        <v>2072</v>
      </c>
      <c r="H19" s="27">
        <v>3412</v>
      </c>
      <c r="I19" s="27">
        <v>1438</v>
      </c>
      <c r="J19" s="27">
        <v>2363</v>
      </c>
      <c r="K19" s="27">
        <v>3801</v>
      </c>
      <c r="L19" s="27">
        <v>2053</v>
      </c>
      <c r="M19" s="27">
        <v>3544</v>
      </c>
      <c r="N19" s="27">
        <v>5597</v>
      </c>
      <c r="O19" s="27">
        <v>363</v>
      </c>
      <c r="P19" s="27">
        <v>654</v>
      </c>
      <c r="Q19" s="27">
        <v>1017</v>
      </c>
      <c r="R19" s="27">
        <v>25.8</v>
      </c>
      <c r="S19" s="27">
        <v>24</v>
      </c>
      <c r="T19" s="27">
        <v>24.68</v>
      </c>
      <c r="U19" s="27">
        <v>27.69</v>
      </c>
      <c r="V19" s="27">
        <v>27.37</v>
      </c>
      <c r="W19" s="27">
        <v>27.49</v>
      </c>
      <c r="X19" s="27">
        <v>39.53</v>
      </c>
      <c r="Y19" s="27">
        <v>41.05</v>
      </c>
      <c r="Z19" s="27">
        <v>40.48</v>
      </c>
      <c r="AA19" s="27">
        <v>6.99</v>
      </c>
      <c r="AB19" s="27">
        <v>7.58</v>
      </c>
      <c r="AC19" s="27">
        <v>7.36</v>
      </c>
      <c r="AD19" s="26" t="s">
        <v>16</v>
      </c>
      <c r="AE19" s="26" t="s">
        <v>265</v>
      </c>
      <c r="AF19" s="27">
        <v>4485</v>
      </c>
      <c r="AG19" s="27">
        <v>7380</v>
      </c>
      <c r="AH19" s="27">
        <v>11865</v>
      </c>
      <c r="AI19" s="27">
        <v>1166</v>
      </c>
      <c r="AJ19" s="27">
        <v>1756</v>
      </c>
      <c r="AK19" s="27">
        <v>2922</v>
      </c>
      <c r="AL19" s="27">
        <v>1180</v>
      </c>
      <c r="AM19" s="27">
        <v>1926</v>
      </c>
      <c r="AN19" s="27">
        <v>3106</v>
      </c>
      <c r="AO19" s="27">
        <v>1818</v>
      </c>
      <c r="AP19" s="27">
        <v>3144</v>
      </c>
      <c r="AQ19" s="27">
        <v>4962</v>
      </c>
      <c r="AR19" s="27">
        <v>321</v>
      </c>
      <c r="AS19" s="27">
        <v>554</v>
      </c>
      <c r="AT19" s="27">
        <v>875</v>
      </c>
      <c r="AU19" s="27">
        <v>26</v>
      </c>
      <c r="AV19" s="27">
        <v>23.79</v>
      </c>
      <c r="AW19" s="27">
        <v>24.63</v>
      </c>
      <c r="AX19" s="27">
        <v>26.31</v>
      </c>
      <c r="AY19" s="27">
        <v>26.1</v>
      </c>
      <c r="AZ19" s="27">
        <v>26.18</v>
      </c>
      <c r="BA19" s="27">
        <v>40.54</v>
      </c>
      <c r="BB19" s="27">
        <v>42.6</v>
      </c>
      <c r="BC19" s="27">
        <v>41.82</v>
      </c>
      <c r="BD19" s="27">
        <v>7.16</v>
      </c>
      <c r="BE19" s="27">
        <v>7.51</v>
      </c>
      <c r="BF19" s="27">
        <v>7.37</v>
      </c>
    </row>
    <row r="20" spans="1:58" ht="15">
      <c r="A20" s="26" t="s">
        <v>16</v>
      </c>
      <c r="B20" s="26" t="s">
        <v>266</v>
      </c>
      <c r="C20" s="27">
        <v>8683</v>
      </c>
      <c r="D20" s="27">
        <v>39540</v>
      </c>
      <c r="E20" s="27">
        <v>48223</v>
      </c>
      <c r="F20" s="27">
        <v>2173</v>
      </c>
      <c r="G20" s="27">
        <v>9984</v>
      </c>
      <c r="H20" s="27">
        <v>12157</v>
      </c>
      <c r="I20" s="27">
        <v>1226</v>
      </c>
      <c r="J20" s="27">
        <v>4611</v>
      </c>
      <c r="K20" s="27">
        <v>5837</v>
      </c>
      <c r="L20" s="27">
        <v>4921</v>
      </c>
      <c r="M20" s="27">
        <v>24086</v>
      </c>
      <c r="N20" s="27">
        <v>29007</v>
      </c>
      <c r="O20" s="27">
        <v>363</v>
      </c>
      <c r="P20" s="27">
        <v>859</v>
      </c>
      <c r="Q20" s="27">
        <v>1222</v>
      </c>
      <c r="R20" s="27">
        <v>25.03</v>
      </c>
      <c r="S20" s="27">
        <v>25.25</v>
      </c>
      <c r="T20" s="27">
        <v>25.21</v>
      </c>
      <c r="U20" s="27">
        <v>14.12</v>
      </c>
      <c r="V20" s="27">
        <v>11.66</v>
      </c>
      <c r="W20" s="27">
        <v>12.1</v>
      </c>
      <c r="X20" s="27">
        <v>56.67</v>
      </c>
      <c r="Y20" s="27">
        <v>60.92</v>
      </c>
      <c r="Z20" s="27">
        <v>60.15</v>
      </c>
      <c r="AA20" s="27">
        <v>4.18</v>
      </c>
      <c r="AB20" s="27">
        <v>2.17</v>
      </c>
      <c r="AC20" s="27">
        <v>2.53</v>
      </c>
      <c r="AD20" s="26" t="s">
        <v>16</v>
      </c>
      <c r="AE20" s="26" t="s">
        <v>266</v>
      </c>
      <c r="AF20" s="27">
        <v>6458</v>
      </c>
      <c r="AG20" s="27">
        <v>28442</v>
      </c>
      <c r="AH20" s="27">
        <v>34900</v>
      </c>
      <c r="AI20" s="27">
        <v>1674</v>
      </c>
      <c r="AJ20" s="27">
        <v>7211</v>
      </c>
      <c r="AK20" s="27">
        <v>8885</v>
      </c>
      <c r="AL20" s="27">
        <v>909</v>
      </c>
      <c r="AM20" s="27">
        <v>3486</v>
      </c>
      <c r="AN20" s="27">
        <v>4395</v>
      </c>
      <c r="AO20" s="27">
        <v>3623</v>
      </c>
      <c r="AP20" s="27">
        <v>17097</v>
      </c>
      <c r="AQ20" s="27">
        <v>20720</v>
      </c>
      <c r="AR20" s="27">
        <v>252</v>
      </c>
      <c r="AS20" s="27">
        <v>648</v>
      </c>
      <c r="AT20" s="27">
        <v>900</v>
      </c>
      <c r="AU20" s="27">
        <v>25.92</v>
      </c>
      <c r="AV20" s="27">
        <v>25.35</v>
      </c>
      <c r="AW20" s="27">
        <v>25.46</v>
      </c>
      <c r="AX20" s="27">
        <v>14.08</v>
      </c>
      <c r="AY20" s="27">
        <v>12.26</v>
      </c>
      <c r="AZ20" s="27">
        <v>12.59</v>
      </c>
      <c r="BA20" s="27">
        <v>56.1</v>
      </c>
      <c r="BB20" s="27">
        <v>60.11</v>
      </c>
      <c r="BC20" s="27">
        <v>59.37</v>
      </c>
      <c r="BD20" s="27">
        <v>3.9</v>
      </c>
      <c r="BE20" s="27">
        <v>2.28</v>
      </c>
      <c r="BF20" s="27">
        <v>2.58</v>
      </c>
    </row>
    <row r="21" spans="1:58" ht="15">
      <c r="A21" s="26" t="s">
        <v>16</v>
      </c>
      <c r="B21" s="26" t="s">
        <v>267</v>
      </c>
      <c r="C21" s="27">
        <v>4671</v>
      </c>
      <c r="D21" s="27">
        <v>14756</v>
      </c>
      <c r="E21" s="27">
        <v>19427</v>
      </c>
      <c r="F21" s="27">
        <v>1384</v>
      </c>
      <c r="G21" s="27">
        <v>4308</v>
      </c>
      <c r="H21" s="27">
        <v>5692</v>
      </c>
      <c r="I21" s="27">
        <v>231</v>
      </c>
      <c r="J21" s="27">
        <v>642</v>
      </c>
      <c r="K21" s="27">
        <v>873</v>
      </c>
      <c r="L21" s="27">
        <v>2394</v>
      </c>
      <c r="M21" s="27">
        <v>7780</v>
      </c>
      <c r="N21" s="27">
        <v>10174</v>
      </c>
      <c r="O21" s="27">
        <v>662</v>
      </c>
      <c r="P21" s="27">
        <v>2026</v>
      </c>
      <c r="Q21" s="27">
        <v>2688</v>
      </c>
      <c r="R21" s="27">
        <v>29.63</v>
      </c>
      <c r="S21" s="27">
        <v>29.19</v>
      </c>
      <c r="T21" s="27">
        <v>29.3</v>
      </c>
      <c r="U21" s="27">
        <v>4.95</v>
      </c>
      <c r="V21" s="27">
        <v>4.35</v>
      </c>
      <c r="W21" s="27">
        <v>4.49</v>
      </c>
      <c r="X21" s="27">
        <v>51.25</v>
      </c>
      <c r="Y21" s="27">
        <v>52.72</v>
      </c>
      <c r="Z21" s="27">
        <v>52.37</v>
      </c>
      <c r="AA21" s="27">
        <v>14.17</v>
      </c>
      <c r="AB21" s="27">
        <v>13.73</v>
      </c>
      <c r="AC21" s="27">
        <v>13.84</v>
      </c>
      <c r="AD21" s="26" t="s">
        <v>16</v>
      </c>
      <c r="AE21" s="26" t="s">
        <v>267</v>
      </c>
      <c r="AF21" s="27">
        <v>3777</v>
      </c>
      <c r="AG21" s="27">
        <v>12085</v>
      </c>
      <c r="AH21" s="27">
        <v>15862</v>
      </c>
      <c r="AI21" s="27">
        <v>1103</v>
      </c>
      <c r="AJ21" s="27">
        <v>3475</v>
      </c>
      <c r="AK21" s="27">
        <v>4578</v>
      </c>
      <c r="AL21" s="27">
        <v>159</v>
      </c>
      <c r="AM21" s="27">
        <v>547</v>
      </c>
      <c r="AN21" s="27">
        <v>706</v>
      </c>
      <c r="AO21" s="27">
        <v>1972</v>
      </c>
      <c r="AP21" s="27">
        <v>6395</v>
      </c>
      <c r="AQ21" s="27">
        <v>8367</v>
      </c>
      <c r="AR21" s="27">
        <v>543</v>
      </c>
      <c r="AS21" s="27">
        <v>1668</v>
      </c>
      <c r="AT21" s="27">
        <v>2211</v>
      </c>
      <c r="AU21" s="27">
        <v>29.2</v>
      </c>
      <c r="AV21" s="27">
        <v>28.75</v>
      </c>
      <c r="AW21" s="27">
        <v>28.86</v>
      </c>
      <c r="AX21" s="27">
        <v>4.21</v>
      </c>
      <c r="AY21" s="27">
        <v>4.53</v>
      </c>
      <c r="AZ21" s="27">
        <v>4.45</v>
      </c>
      <c r="BA21" s="27">
        <v>52.21</v>
      </c>
      <c r="BB21" s="27">
        <v>52.92</v>
      </c>
      <c r="BC21" s="27">
        <v>52.75</v>
      </c>
      <c r="BD21" s="27">
        <v>14.38</v>
      </c>
      <c r="BE21" s="27">
        <v>13.8</v>
      </c>
      <c r="BF21" s="27">
        <v>13.94</v>
      </c>
    </row>
    <row r="22" spans="1:5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">
      <c r="A23" s="125" t="s">
        <v>33</v>
      </c>
      <c r="B23" s="126"/>
      <c r="C23" s="28">
        <f aca="true" t="shared" si="0" ref="C23:Q23">SUM(C6:C22)</f>
        <v>121482</v>
      </c>
      <c r="D23" s="28">
        <f t="shared" si="0"/>
        <v>292175</v>
      </c>
      <c r="E23" s="28">
        <f t="shared" si="0"/>
        <v>413657</v>
      </c>
      <c r="F23" s="28">
        <f t="shared" si="0"/>
        <v>34757</v>
      </c>
      <c r="G23" s="28">
        <f t="shared" si="0"/>
        <v>85248</v>
      </c>
      <c r="H23" s="28">
        <f t="shared" si="0"/>
        <v>120005</v>
      </c>
      <c r="I23" s="28">
        <f t="shared" si="0"/>
        <v>16141</v>
      </c>
      <c r="J23" s="28">
        <f t="shared" si="0"/>
        <v>38960</v>
      </c>
      <c r="K23" s="28">
        <f t="shared" si="0"/>
        <v>55101</v>
      </c>
      <c r="L23" s="28">
        <f t="shared" si="0"/>
        <v>63026</v>
      </c>
      <c r="M23" s="28">
        <f t="shared" si="0"/>
        <v>151805</v>
      </c>
      <c r="N23" s="28">
        <f t="shared" si="0"/>
        <v>214831</v>
      </c>
      <c r="O23" s="28">
        <f t="shared" si="0"/>
        <v>7558</v>
      </c>
      <c r="P23" s="28">
        <f t="shared" si="0"/>
        <v>16162</v>
      </c>
      <c r="Q23" s="28">
        <f t="shared" si="0"/>
        <v>23720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25" t="s">
        <v>33</v>
      </c>
      <c r="AE23" s="126"/>
      <c r="AF23" s="28">
        <f aca="true" t="shared" si="1" ref="AF23:AT23">SUM(AF6:AF22)</f>
        <v>100603</v>
      </c>
      <c r="AG23" s="28">
        <f t="shared" si="1"/>
        <v>235800</v>
      </c>
      <c r="AH23" s="28">
        <f t="shared" si="1"/>
        <v>336403</v>
      </c>
      <c r="AI23" s="28">
        <f t="shared" si="1"/>
        <v>28364</v>
      </c>
      <c r="AJ23" s="28">
        <f t="shared" si="1"/>
        <v>67707</v>
      </c>
      <c r="AK23" s="28">
        <f t="shared" si="1"/>
        <v>96071</v>
      </c>
      <c r="AL23" s="28">
        <f t="shared" si="1"/>
        <v>13123</v>
      </c>
      <c r="AM23" s="28">
        <f t="shared" si="1"/>
        <v>31230</v>
      </c>
      <c r="AN23" s="28">
        <f t="shared" si="1"/>
        <v>44353</v>
      </c>
      <c r="AO23" s="28">
        <f t="shared" si="1"/>
        <v>52845</v>
      </c>
      <c r="AP23" s="28">
        <f t="shared" si="1"/>
        <v>123383</v>
      </c>
      <c r="AQ23" s="28">
        <f t="shared" si="1"/>
        <v>176228</v>
      </c>
      <c r="AR23" s="28">
        <f t="shared" si="1"/>
        <v>6271</v>
      </c>
      <c r="AS23" s="28">
        <f t="shared" si="1"/>
        <v>13480</v>
      </c>
      <c r="AT23" s="28">
        <f t="shared" si="1"/>
        <v>19751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</sheetData>
  <sheetProtection/>
  <mergeCells count="25">
    <mergeCell ref="AU4:AW4"/>
    <mergeCell ref="AX4:AZ4"/>
    <mergeCell ref="C4:E4"/>
    <mergeCell ref="F4:H4"/>
    <mergeCell ref="I4:K4"/>
    <mergeCell ref="L4:N4"/>
    <mergeCell ref="BA4:BC4"/>
    <mergeCell ref="A2:BE2"/>
    <mergeCell ref="AO4:AQ4"/>
    <mergeCell ref="AR4:AT4"/>
    <mergeCell ref="O4:Q4"/>
    <mergeCell ref="R4:T4"/>
    <mergeCell ref="BD4:BF4"/>
    <mergeCell ref="X4:Z4"/>
    <mergeCell ref="AA4:AC4"/>
    <mergeCell ref="AD4:AD5"/>
    <mergeCell ref="A23:B23"/>
    <mergeCell ref="AD23:AE23"/>
    <mergeCell ref="AE4:AE5"/>
    <mergeCell ref="AF4:AH4"/>
    <mergeCell ref="AI4:AK4"/>
    <mergeCell ref="AL4:AN4"/>
    <mergeCell ref="A4:A5"/>
    <mergeCell ref="U4:W4"/>
    <mergeCell ref="B4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F11"/>
  <sheetViews>
    <sheetView zoomScalePageLayoutView="0" workbookViewId="0" topLeftCell="AX1">
      <selection activeCell="AF11" sqref="AF11:BF11"/>
    </sheetView>
  </sheetViews>
  <sheetFormatPr defaultColWidth="9.140625" defaultRowHeight="15"/>
  <sheetData>
    <row r="3" spans="1:57" ht="15">
      <c r="A3" s="102" t="s">
        <v>650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</row>
    <row r="5" spans="1:58" ht="15">
      <c r="A5" s="108" t="s">
        <v>268</v>
      </c>
      <c r="B5" s="108" t="s">
        <v>30</v>
      </c>
      <c r="C5" s="108" t="s">
        <v>232</v>
      </c>
      <c r="D5" s="108"/>
      <c r="E5" s="108"/>
      <c r="F5" s="108" t="s">
        <v>34</v>
      </c>
      <c r="G5" s="108"/>
      <c r="H5" s="108"/>
      <c r="I5" s="108" t="s">
        <v>35</v>
      </c>
      <c r="J5" s="108"/>
      <c r="K5" s="108"/>
      <c r="L5" s="108" t="s">
        <v>36</v>
      </c>
      <c r="M5" s="108"/>
      <c r="N5" s="108"/>
      <c r="O5" s="108" t="s">
        <v>37</v>
      </c>
      <c r="P5" s="108"/>
      <c r="Q5" s="108"/>
      <c r="R5" s="108" t="s">
        <v>38</v>
      </c>
      <c r="S5" s="108"/>
      <c r="T5" s="108"/>
      <c r="U5" s="108" t="s">
        <v>39</v>
      </c>
      <c r="V5" s="108"/>
      <c r="W5" s="108"/>
      <c r="X5" s="108" t="s">
        <v>216</v>
      </c>
      <c r="Y5" s="108"/>
      <c r="Z5" s="108"/>
      <c r="AA5" s="108" t="s">
        <v>41</v>
      </c>
      <c r="AB5" s="108"/>
      <c r="AC5" s="108"/>
      <c r="AD5" s="108" t="s">
        <v>268</v>
      </c>
      <c r="AE5" s="108" t="s">
        <v>30</v>
      </c>
      <c r="AF5" s="108" t="s">
        <v>217</v>
      </c>
      <c r="AG5" s="108"/>
      <c r="AH5" s="108"/>
      <c r="AI5" s="108" t="s">
        <v>34</v>
      </c>
      <c r="AJ5" s="108"/>
      <c r="AK5" s="108"/>
      <c r="AL5" s="108" t="s">
        <v>35</v>
      </c>
      <c r="AM5" s="108"/>
      <c r="AN5" s="108"/>
      <c r="AO5" s="108" t="s">
        <v>36</v>
      </c>
      <c r="AP5" s="108"/>
      <c r="AQ5" s="108"/>
      <c r="AR5" s="108" t="s">
        <v>37</v>
      </c>
      <c r="AS5" s="108"/>
      <c r="AT5" s="108"/>
      <c r="AU5" s="108" t="s">
        <v>38</v>
      </c>
      <c r="AV5" s="108"/>
      <c r="AW5" s="108"/>
      <c r="AX5" s="108" t="s">
        <v>39</v>
      </c>
      <c r="AY5" s="108"/>
      <c r="AZ5" s="108"/>
      <c r="BA5" s="108" t="s">
        <v>216</v>
      </c>
      <c r="BB5" s="108"/>
      <c r="BC5" s="108"/>
      <c r="BD5" s="108" t="s">
        <v>41</v>
      </c>
      <c r="BE5" s="108"/>
      <c r="BF5" s="108"/>
    </row>
    <row r="6" spans="1:58" ht="15">
      <c r="A6" s="108"/>
      <c r="B6" s="108"/>
      <c r="C6" s="29" t="s">
        <v>31</v>
      </c>
      <c r="D6" s="29" t="s">
        <v>32</v>
      </c>
      <c r="E6" s="29" t="s">
        <v>33</v>
      </c>
      <c r="F6" s="29" t="s">
        <v>31</v>
      </c>
      <c r="G6" s="29" t="s">
        <v>32</v>
      </c>
      <c r="H6" s="29" t="s">
        <v>33</v>
      </c>
      <c r="I6" s="29" t="s">
        <v>31</v>
      </c>
      <c r="J6" s="29" t="s">
        <v>32</v>
      </c>
      <c r="K6" s="29" t="s">
        <v>33</v>
      </c>
      <c r="L6" s="29" t="s">
        <v>31</v>
      </c>
      <c r="M6" s="29" t="s">
        <v>32</v>
      </c>
      <c r="N6" s="29" t="s">
        <v>33</v>
      </c>
      <c r="O6" s="29" t="s">
        <v>31</v>
      </c>
      <c r="P6" s="29" t="s">
        <v>32</v>
      </c>
      <c r="Q6" s="29" t="s">
        <v>33</v>
      </c>
      <c r="R6" s="29" t="s">
        <v>31</v>
      </c>
      <c r="S6" s="29" t="s">
        <v>32</v>
      </c>
      <c r="T6" s="29" t="s">
        <v>33</v>
      </c>
      <c r="U6" s="29" t="s">
        <v>31</v>
      </c>
      <c r="V6" s="29" t="s">
        <v>32</v>
      </c>
      <c r="W6" s="29" t="s">
        <v>33</v>
      </c>
      <c r="X6" s="29" t="s">
        <v>31</v>
      </c>
      <c r="Y6" s="29" t="s">
        <v>32</v>
      </c>
      <c r="Z6" s="29" t="s">
        <v>33</v>
      </c>
      <c r="AA6" s="29" t="s">
        <v>31</v>
      </c>
      <c r="AB6" s="29" t="s">
        <v>32</v>
      </c>
      <c r="AC6" s="29" t="s">
        <v>33</v>
      </c>
      <c r="AD6" s="108"/>
      <c r="AE6" s="108"/>
      <c r="AF6" s="29" t="s">
        <v>31</v>
      </c>
      <c r="AG6" s="29" t="s">
        <v>32</v>
      </c>
      <c r="AH6" s="29" t="s">
        <v>33</v>
      </c>
      <c r="AI6" s="29" t="s">
        <v>31</v>
      </c>
      <c r="AJ6" s="29" t="s">
        <v>32</v>
      </c>
      <c r="AK6" s="29" t="s">
        <v>33</v>
      </c>
      <c r="AL6" s="29" t="s">
        <v>31</v>
      </c>
      <c r="AM6" s="29" t="s">
        <v>32</v>
      </c>
      <c r="AN6" s="29" t="s">
        <v>33</v>
      </c>
      <c r="AO6" s="29" t="s">
        <v>31</v>
      </c>
      <c r="AP6" s="29" t="s">
        <v>32</v>
      </c>
      <c r="AQ6" s="29" t="s">
        <v>33</v>
      </c>
      <c r="AR6" s="29" t="s">
        <v>31</v>
      </c>
      <c r="AS6" s="29" t="s">
        <v>32</v>
      </c>
      <c r="AT6" s="29" t="s">
        <v>33</v>
      </c>
      <c r="AU6" s="29" t="s">
        <v>31</v>
      </c>
      <c r="AV6" s="29" t="s">
        <v>32</v>
      </c>
      <c r="AW6" s="29" t="s">
        <v>33</v>
      </c>
      <c r="AX6" s="29" t="s">
        <v>31</v>
      </c>
      <c r="AY6" s="29" t="s">
        <v>32</v>
      </c>
      <c r="AZ6" s="29" t="s">
        <v>33</v>
      </c>
      <c r="BA6" s="29" t="s">
        <v>31</v>
      </c>
      <c r="BB6" s="29" t="s">
        <v>32</v>
      </c>
      <c r="BC6" s="29" t="s">
        <v>33</v>
      </c>
      <c r="BD6" s="29" t="s">
        <v>31</v>
      </c>
      <c r="BE6" s="29" t="s">
        <v>32</v>
      </c>
      <c r="BF6" s="29" t="s">
        <v>33</v>
      </c>
    </row>
    <row r="7" spans="1:58" ht="15">
      <c r="A7" s="30" t="s">
        <v>269</v>
      </c>
      <c r="B7" s="30" t="s">
        <v>270</v>
      </c>
      <c r="C7" s="30">
        <v>120</v>
      </c>
      <c r="D7" s="30">
        <v>129</v>
      </c>
      <c r="E7" s="30">
        <v>249</v>
      </c>
      <c r="F7" s="30">
        <v>0</v>
      </c>
      <c r="G7" s="30">
        <v>0</v>
      </c>
      <c r="H7" s="30">
        <v>0</v>
      </c>
      <c r="I7" s="30">
        <v>119</v>
      </c>
      <c r="J7" s="30">
        <v>128</v>
      </c>
      <c r="K7" s="30">
        <v>247</v>
      </c>
      <c r="L7" s="30">
        <v>0</v>
      </c>
      <c r="M7" s="30">
        <v>0</v>
      </c>
      <c r="N7" s="30">
        <v>0</v>
      </c>
      <c r="O7" s="30">
        <v>1</v>
      </c>
      <c r="P7" s="30">
        <v>1</v>
      </c>
      <c r="Q7" s="30">
        <v>2</v>
      </c>
      <c r="R7" s="30">
        <v>0</v>
      </c>
      <c r="S7" s="30">
        <v>0</v>
      </c>
      <c r="T7" s="30">
        <v>0</v>
      </c>
      <c r="U7" s="30">
        <v>99.17</v>
      </c>
      <c r="V7" s="30">
        <v>99.22</v>
      </c>
      <c r="W7" s="30">
        <v>99.2</v>
      </c>
      <c r="X7" s="30">
        <v>0</v>
      </c>
      <c r="Y7" s="30">
        <v>0</v>
      </c>
      <c r="Z7" s="30">
        <v>0</v>
      </c>
      <c r="AA7" s="30">
        <v>0.83</v>
      </c>
      <c r="AB7" s="30">
        <v>0.78</v>
      </c>
      <c r="AC7" s="30">
        <v>0.8</v>
      </c>
      <c r="AD7" s="30" t="s">
        <v>269</v>
      </c>
      <c r="AE7" s="30" t="s">
        <v>270</v>
      </c>
      <c r="AF7" s="30">
        <v>88</v>
      </c>
      <c r="AG7" s="30">
        <v>85</v>
      </c>
      <c r="AH7" s="30">
        <v>173</v>
      </c>
      <c r="AI7" s="30">
        <v>0</v>
      </c>
      <c r="AJ7" s="30">
        <v>0</v>
      </c>
      <c r="AK7" s="30">
        <v>0</v>
      </c>
      <c r="AL7" s="30">
        <v>88</v>
      </c>
      <c r="AM7" s="30">
        <v>85</v>
      </c>
      <c r="AN7" s="30">
        <v>173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100</v>
      </c>
      <c r="AY7" s="30">
        <v>100</v>
      </c>
      <c r="AZ7" s="30">
        <v>100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</row>
    <row r="8" spans="1:58" ht="15">
      <c r="A8" s="30" t="s">
        <v>271</v>
      </c>
      <c r="B8" s="30" t="s">
        <v>272</v>
      </c>
      <c r="C8" s="30">
        <v>240</v>
      </c>
      <c r="D8" s="30">
        <v>285</v>
      </c>
      <c r="E8" s="30">
        <v>525</v>
      </c>
      <c r="F8" s="30">
        <v>2</v>
      </c>
      <c r="G8" s="30">
        <v>1</v>
      </c>
      <c r="H8" s="30">
        <v>3</v>
      </c>
      <c r="I8" s="30">
        <v>238</v>
      </c>
      <c r="J8" s="30">
        <v>284</v>
      </c>
      <c r="K8" s="30">
        <v>522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0.83</v>
      </c>
      <c r="S8" s="30">
        <v>0.35</v>
      </c>
      <c r="T8" s="30">
        <v>0.57</v>
      </c>
      <c r="U8" s="30">
        <v>99.17</v>
      </c>
      <c r="V8" s="30">
        <v>99.65</v>
      </c>
      <c r="W8" s="30">
        <v>99.43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 t="s">
        <v>271</v>
      </c>
      <c r="AE8" s="30" t="s">
        <v>272</v>
      </c>
      <c r="AF8" s="30">
        <v>196</v>
      </c>
      <c r="AG8" s="30">
        <v>245</v>
      </c>
      <c r="AH8" s="30">
        <v>441</v>
      </c>
      <c r="AI8" s="30">
        <v>1</v>
      </c>
      <c r="AJ8" s="30">
        <v>1</v>
      </c>
      <c r="AK8" s="30">
        <v>2</v>
      </c>
      <c r="AL8" s="30">
        <v>195</v>
      </c>
      <c r="AM8" s="30">
        <v>244</v>
      </c>
      <c r="AN8" s="30">
        <v>439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0.51</v>
      </c>
      <c r="AV8" s="30">
        <v>0.41</v>
      </c>
      <c r="AW8" s="30">
        <v>0.45</v>
      </c>
      <c r="AX8" s="30">
        <v>99.49</v>
      </c>
      <c r="AY8" s="30">
        <v>99.59</v>
      </c>
      <c r="AZ8" s="30">
        <v>99.55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</row>
    <row r="9" spans="1:58" ht="15">
      <c r="A9" s="30" t="s">
        <v>271</v>
      </c>
      <c r="B9" s="30" t="s">
        <v>270</v>
      </c>
      <c r="C9" s="30">
        <v>4665</v>
      </c>
      <c r="D9" s="30">
        <v>5924</v>
      </c>
      <c r="E9" s="30">
        <v>10589</v>
      </c>
      <c r="F9" s="30">
        <v>17</v>
      </c>
      <c r="G9" s="30">
        <v>28</v>
      </c>
      <c r="H9" s="30">
        <v>45</v>
      </c>
      <c r="I9" s="30">
        <v>4354</v>
      </c>
      <c r="J9" s="30">
        <v>5488</v>
      </c>
      <c r="K9" s="30">
        <v>9842</v>
      </c>
      <c r="L9" s="30">
        <v>178</v>
      </c>
      <c r="M9" s="30">
        <v>281</v>
      </c>
      <c r="N9" s="30">
        <v>459</v>
      </c>
      <c r="O9" s="30">
        <v>116</v>
      </c>
      <c r="P9" s="30">
        <v>127</v>
      </c>
      <c r="Q9" s="30">
        <v>243</v>
      </c>
      <c r="R9" s="30">
        <v>0.36</v>
      </c>
      <c r="S9" s="30">
        <v>0.47</v>
      </c>
      <c r="T9" s="30">
        <v>0.42</v>
      </c>
      <c r="U9" s="30">
        <v>93.33</v>
      </c>
      <c r="V9" s="30">
        <v>92.64</v>
      </c>
      <c r="W9" s="30">
        <v>92.95</v>
      </c>
      <c r="X9" s="30">
        <v>3.82</v>
      </c>
      <c r="Y9" s="30">
        <v>4.74</v>
      </c>
      <c r="Z9" s="30">
        <v>4.33</v>
      </c>
      <c r="AA9" s="30">
        <v>2.49</v>
      </c>
      <c r="AB9" s="30">
        <v>2.14</v>
      </c>
      <c r="AC9" s="30">
        <v>2.29</v>
      </c>
      <c r="AD9" s="30" t="s">
        <v>271</v>
      </c>
      <c r="AE9" s="30" t="s">
        <v>270</v>
      </c>
      <c r="AF9" s="30">
        <v>2856</v>
      </c>
      <c r="AG9" s="30">
        <v>3636</v>
      </c>
      <c r="AH9" s="30">
        <v>6492</v>
      </c>
      <c r="AI9" s="30">
        <v>6</v>
      </c>
      <c r="AJ9" s="30">
        <v>15</v>
      </c>
      <c r="AK9" s="30">
        <v>21</v>
      </c>
      <c r="AL9" s="30">
        <v>2692</v>
      </c>
      <c r="AM9" s="30">
        <v>3396</v>
      </c>
      <c r="AN9" s="30">
        <v>6088</v>
      </c>
      <c r="AO9" s="30">
        <v>100</v>
      </c>
      <c r="AP9" s="30">
        <v>174</v>
      </c>
      <c r="AQ9" s="30">
        <v>274</v>
      </c>
      <c r="AR9" s="30">
        <v>58</v>
      </c>
      <c r="AS9" s="30">
        <v>51</v>
      </c>
      <c r="AT9" s="30">
        <v>109</v>
      </c>
      <c r="AU9" s="30">
        <v>0.21</v>
      </c>
      <c r="AV9" s="30">
        <v>0.41</v>
      </c>
      <c r="AW9" s="30">
        <v>0.32</v>
      </c>
      <c r="AX9" s="30">
        <v>94.26</v>
      </c>
      <c r="AY9" s="30">
        <v>93.4</v>
      </c>
      <c r="AZ9" s="30">
        <v>93.78</v>
      </c>
      <c r="BA9" s="30">
        <v>3.5</v>
      </c>
      <c r="BB9" s="30">
        <v>4.79</v>
      </c>
      <c r="BC9" s="30">
        <v>4.22</v>
      </c>
      <c r="BD9" s="30">
        <v>2.03</v>
      </c>
      <c r="BE9" s="30">
        <v>1.4</v>
      </c>
      <c r="BF9" s="30">
        <v>1.68</v>
      </c>
    </row>
    <row r="10" spans="1:5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5">
      <c r="A11" s="131" t="s">
        <v>33</v>
      </c>
      <c r="B11" s="132"/>
      <c r="C11" s="29">
        <f aca="true" t="shared" si="0" ref="C11:Q11">SUM(C7:C10)</f>
        <v>5025</v>
      </c>
      <c r="D11" s="29">
        <f t="shared" si="0"/>
        <v>6338</v>
      </c>
      <c r="E11" s="29">
        <f t="shared" si="0"/>
        <v>11363</v>
      </c>
      <c r="F11" s="29">
        <f t="shared" si="0"/>
        <v>19</v>
      </c>
      <c r="G11" s="29">
        <f t="shared" si="0"/>
        <v>29</v>
      </c>
      <c r="H11" s="29">
        <f t="shared" si="0"/>
        <v>48</v>
      </c>
      <c r="I11" s="29">
        <f t="shared" si="0"/>
        <v>4711</v>
      </c>
      <c r="J11" s="29">
        <f t="shared" si="0"/>
        <v>5900</v>
      </c>
      <c r="K11" s="29">
        <f t="shared" si="0"/>
        <v>10611</v>
      </c>
      <c r="L11" s="29">
        <f t="shared" si="0"/>
        <v>178</v>
      </c>
      <c r="M11" s="29">
        <f t="shared" si="0"/>
        <v>281</v>
      </c>
      <c r="N11" s="29">
        <f t="shared" si="0"/>
        <v>459</v>
      </c>
      <c r="O11" s="29">
        <f t="shared" si="0"/>
        <v>117</v>
      </c>
      <c r="P11" s="29">
        <f t="shared" si="0"/>
        <v>128</v>
      </c>
      <c r="Q11" s="29">
        <f t="shared" si="0"/>
        <v>245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31" t="s">
        <v>273</v>
      </c>
      <c r="AE11" s="132"/>
      <c r="AF11" s="29">
        <f aca="true" t="shared" si="1" ref="AF11:AT11">SUM(AF7:AF10)</f>
        <v>3140</v>
      </c>
      <c r="AG11" s="29">
        <f t="shared" si="1"/>
        <v>3966</v>
      </c>
      <c r="AH11" s="29">
        <f t="shared" si="1"/>
        <v>7106</v>
      </c>
      <c r="AI11" s="29">
        <f t="shared" si="1"/>
        <v>7</v>
      </c>
      <c r="AJ11" s="29">
        <f t="shared" si="1"/>
        <v>16</v>
      </c>
      <c r="AK11" s="29">
        <f t="shared" si="1"/>
        <v>23</v>
      </c>
      <c r="AL11" s="29">
        <f t="shared" si="1"/>
        <v>2975</v>
      </c>
      <c r="AM11" s="29">
        <f t="shared" si="1"/>
        <v>3725</v>
      </c>
      <c r="AN11" s="29">
        <f t="shared" si="1"/>
        <v>6700</v>
      </c>
      <c r="AO11" s="29">
        <f t="shared" si="1"/>
        <v>100</v>
      </c>
      <c r="AP11" s="29">
        <f t="shared" si="1"/>
        <v>174</v>
      </c>
      <c r="AQ11" s="29">
        <f t="shared" si="1"/>
        <v>274</v>
      </c>
      <c r="AR11" s="29">
        <f t="shared" si="1"/>
        <v>58</v>
      </c>
      <c r="AS11" s="29">
        <f t="shared" si="1"/>
        <v>51</v>
      </c>
      <c r="AT11" s="29">
        <f t="shared" si="1"/>
        <v>109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</sheetData>
  <sheetProtection/>
  <mergeCells count="25">
    <mergeCell ref="AU5:AW5"/>
    <mergeCell ref="AX5:AZ5"/>
    <mergeCell ref="C5:E5"/>
    <mergeCell ref="F5:H5"/>
    <mergeCell ref="I5:K5"/>
    <mergeCell ref="L5:N5"/>
    <mergeCell ref="BA5:BC5"/>
    <mergeCell ref="A3:BE3"/>
    <mergeCell ref="AO5:AQ5"/>
    <mergeCell ref="AR5:AT5"/>
    <mergeCell ref="O5:Q5"/>
    <mergeCell ref="R5:T5"/>
    <mergeCell ref="BD5:BF5"/>
    <mergeCell ref="X5:Z5"/>
    <mergeCell ref="AA5:AC5"/>
    <mergeCell ref="AD5:AD6"/>
    <mergeCell ref="A11:B11"/>
    <mergeCell ref="AD11:AE11"/>
    <mergeCell ref="AE5:AE6"/>
    <mergeCell ref="AF5:AH5"/>
    <mergeCell ref="AI5:AK5"/>
    <mergeCell ref="AL5:AN5"/>
    <mergeCell ref="A5:A6"/>
    <mergeCell ref="U5:W5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1"/>
  <sheetViews>
    <sheetView zoomScalePageLayoutView="0" workbookViewId="0" topLeftCell="AW1">
      <selection activeCell="AF11" sqref="AF11:BF11"/>
    </sheetView>
  </sheetViews>
  <sheetFormatPr defaultColWidth="9.140625" defaultRowHeight="15"/>
  <sheetData>
    <row r="1" spans="1:58" ht="15">
      <c r="A1" s="102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31"/>
    </row>
    <row r="2" spans="1:58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1:58" ht="15">
      <c r="A3" s="114" t="s">
        <v>29</v>
      </c>
      <c r="B3" s="114" t="s">
        <v>30</v>
      </c>
      <c r="C3" s="114" t="s">
        <v>232</v>
      </c>
      <c r="D3" s="114"/>
      <c r="E3" s="114"/>
      <c r="F3" s="114" t="s">
        <v>34</v>
      </c>
      <c r="G3" s="114"/>
      <c r="H3" s="114"/>
      <c r="I3" s="114" t="s">
        <v>35</v>
      </c>
      <c r="J3" s="114"/>
      <c r="K3" s="114"/>
      <c r="L3" s="114" t="s">
        <v>36</v>
      </c>
      <c r="M3" s="114"/>
      <c r="N3" s="114"/>
      <c r="O3" s="114" t="s">
        <v>37</v>
      </c>
      <c r="P3" s="114"/>
      <c r="Q3" s="114"/>
      <c r="R3" s="114" t="s">
        <v>38</v>
      </c>
      <c r="S3" s="114"/>
      <c r="T3" s="114"/>
      <c r="U3" s="114" t="s">
        <v>39</v>
      </c>
      <c r="V3" s="114"/>
      <c r="W3" s="114"/>
      <c r="X3" s="114" t="s">
        <v>216</v>
      </c>
      <c r="Y3" s="114"/>
      <c r="Z3" s="114"/>
      <c r="AA3" s="114" t="s">
        <v>41</v>
      </c>
      <c r="AB3" s="114"/>
      <c r="AC3" s="114"/>
      <c r="AD3" s="114" t="s">
        <v>29</v>
      </c>
      <c r="AE3" s="114" t="s">
        <v>30</v>
      </c>
      <c r="AF3" s="114" t="s">
        <v>217</v>
      </c>
      <c r="AG3" s="114"/>
      <c r="AH3" s="114"/>
      <c r="AI3" s="114" t="s">
        <v>34</v>
      </c>
      <c r="AJ3" s="114"/>
      <c r="AK3" s="114"/>
      <c r="AL3" s="114" t="s">
        <v>35</v>
      </c>
      <c r="AM3" s="114"/>
      <c r="AN3" s="114"/>
      <c r="AO3" s="114" t="s">
        <v>36</v>
      </c>
      <c r="AP3" s="114"/>
      <c r="AQ3" s="114"/>
      <c r="AR3" s="114" t="s">
        <v>37</v>
      </c>
      <c r="AS3" s="114"/>
      <c r="AT3" s="114"/>
      <c r="AU3" s="114" t="s">
        <v>38</v>
      </c>
      <c r="AV3" s="114"/>
      <c r="AW3" s="114"/>
      <c r="AX3" s="114" t="s">
        <v>39</v>
      </c>
      <c r="AY3" s="114"/>
      <c r="AZ3" s="114"/>
      <c r="BA3" s="114" t="s">
        <v>216</v>
      </c>
      <c r="BB3" s="114"/>
      <c r="BC3" s="114"/>
      <c r="BD3" s="114" t="s">
        <v>41</v>
      </c>
      <c r="BE3" s="114"/>
      <c r="BF3" s="114"/>
    </row>
    <row r="4" spans="1:58" ht="15">
      <c r="A4" s="114"/>
      <c r="B4" s="114"/>
      <c r="C4" s="28" t="s">
        <v>31</v>
      </c>
      <c r="D4" s="28" t="s">
        <v>32</v>
      </c>
      <c r="E4" s="28" t="s">
        <v>33</v>
      </c>
      <c r="F4" s="28" t="s">
        <v>31</v>
      </c>
      <c r="G4" s="28" t="s">
        <v>32</v>
      </c>
      <c r="H4" s="28" t="s">
        <v>33</v>
      </c>
      <c r="I4" s="28" t="s">
        <v>31</v>
      </c>
      <c r="J4" s="28" t="s">
        <v>32</v>
      </c>
      <c r="K4" s="28" t="s">
        <v>33</v>
      </c>
      <c r="L4" s="28" t="s">
        <v>31</v>
      </c>
      <c r="M4" s="28" t="s">
        <v>32</v>
      </c>
      <c r="N4" s="28" t="s">
        <v>33</v>
      </c>
      <c r="O4" s="28" t="s">
        <v>31</v>
      </c>
      <c r="P4" s="28" t="s">
        <v>32</v>
      </c>
      <c r="Q4" s="28" t="s">
        <v>33</v>
      </c>
      <c r="R4" s="28" t="s">
        <v>31</v>
      </c>
      <c r="S4" s="28" t="s">
        <v>32</v>
      </c>
      <c r="T4" s="28" t="s">
        <v>33</v>
      </c>
      <c r="U4" s="28" t="s">
        <v>31</v>
      </c>
      <c r="V4" s="28" t="s">
        <v>32</v>
      </c>
      <c r="W4" s="28" t="s">
        <v>33</v>
      </c>
      <c r="X4" s="28" t="s">
        <v>31</v>
      </c>
      <c r="Y4" s="28" t="s">
        <v>32</v>
      </c>
      <c r="Z4" s="28" t="s">
        <v>33</v>
      </c>
      <c r="AA4" s="28" t="s">
        <v>31</v>
      </c>
      <c r="AB4" s="28" t="s">
        <v>32</v>
      </c>
      <c r="AC4" s="28" t="s">
        <v>33</v>
      </c>
      <c r="AD4" s="114"/>
      <c r="AE4" s="114"/>
      <c r="AF4" s="28" t="s">
        <v>31</v>
      </c>
      <c r="AG4" s="28" t="s">
        <v>32</v>
      </c>
      <c r="AH4" s="28" t="s">
        <v>33</v>
      </c>
      <c r="AI4" s="28" t="s">
        <v>31</v>
      </c>
      <c r="AJ4" s="28" t="s">
        <v>32</v>
      </c>
      <c r="AK4" s="28" t="s">
        <v>33</v>
      </c>
      <c r="AL4" s="28" t="s">
        <v>31</v>
      </c>
      <c r="AM4" s="28" t="s">
        <v>32</v>
      </c>
      <c r="AN4" s="28" t="s">
        <v>33</v>
      </c>
      <c r="AO4" s="28" t="s">
        <v>31</v>
      </c>
      <c r="AP4" s="28" t="s">
        <v>32</v>
      </c>
      <c r="AQ4" s="28" t="s">
        <v>33</v>
      </c>
      <c r="AR4" s="28" t="s">
        <v>31</v>
      </c>
      <c r="AS4" s="28" t="s">
        <v>32</v>
      </c>
      <c r="AT4" s="28" t="s">
        <v>33</v>
      </c>
      <c r="AU4" s="28" t="s">
        <v>31</v>
      </c>
      <c r="AV4" s="28" t="s">
        <v>32</v>
      </c>
      <c r="AW4" s="28" t="s">
        <v>33</v>
      </c>
      <c r="AX4" s="28" t="s">
        <v>31</v>
      </c>
      <c r="AY4" s="28" t="s">
        <v>32</v>
      </c>
      <c r="AZ4" s="28" t="s">
        <v>33</v>
      </c>
      <c r="BA4" s="28" t="s">
        <v>31</v>
      </c>
      <c r="BB4" s="28" t="s">
        <v>32</v>
      </c>
      <c r="BC4" s="28" t="s">
        <v>33</v>
      </c>
      <c r="BD4" s="28" t="s">
        <v>31</v>
      </c>
      <c r="BE4" s="28" t="s">
        <v>32</v>
      </c>
      <c r="BF4" s="28" t="s">
        <v>33</v>
      </c>
    </row>
    <row r="5" spans="1:58" ht="15">
      <c r="A5" s="21" t="s">
        <v>17</v>
      </c>
      <c r="B5" s="21" t="s">
        <v>274</v>
      </c>
      <c r="C5" s="21">
        <v>2818</v>
      </c>
      <c r="D5" s="21">
        <v>3330</v>
      </c>
      <c r="E5" s="21">
        <v>6148</v>
      </c>
      <c r="F5" s="21">
        <v>0</v>
      </c>
      <c r="G5" s="21">
        <v>0</v>
      </c>
      <c r="H5" s="21">
        <v>0</v>
      </c>
      <c r="I5" s="21">
        <v>2818</v>
      </c>
      <c r="J5" s="21">
        <v>3330</v>
      </c>
      <c r="K5" s="21">
        <v>6148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100</v>
      </c>
      <c r="V5" s="21">
        <v>100</v>
      </c>
      <c r="W5" s="21">
        <v>100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 t="s">
        <v>17</v>
      </c>
      <c r="AE5" s="21" t="s">
        <v>274</v>
      </c>
      <c r="AF5" s="21">
        <v>2067</v>
      </c>
      <c r="AG5" s="21">
        <v>2244</v>
      </c>
      <c r="AH5" s="21">
        <v>4311</v>
      </c>
      <c r="AI5" s="21">
        <v>0</v>
      </c>
      <c r="AJ5" s="21">
        <v>0</v>
      </c>
      <c r="AK5" s="21">
        <v>0</v>
      </c>
      <c r="AL5" s="21">
        <v>2067</v>
      </c>
      <c r="AM5" s="21">
        <v>2244</v>
      </c>
      <c r="AN5" s="21">
        <v>4311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100</v>
      </c>
      <c r="AY5" s="21">
        <v>100</v>
      </c>
      <c r="AZ5" s="21">
        <v>100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</row>
    <row r="6" spans="1:58" ht="15">
      <c r="A6" s="21" t="s">
        <v>17</v>
      </c>
      <c r="B6" s="21" t="s">
        <v>275</v>
      </c>
      <c r="C6" s="21">
        <v>696</v>
      </c>
      <c r="D6" s="21">
        <v>1171</v>
      </c>
      <c r="E6" s="21">
        <v>1867</v>
      </c>
      <c r="F6" s="21">
        <v>0</v>
      </c>
      <c r="G6" s="21">
        <v>0</v>
      </c>
      <c r="H6" s="21">
        <v>0</v>
      </c>
      <c r="I6" s="21">
        <v>696</v>
      </c>
      <c r="J6" s="21">
        <v>1171</v>
      </c>
      <c r="K6" s="21">
        <v>1867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100</v>
      </c>
      <c r="V6" s="21">
        <v>100</v>
      </c>
      <c r="W6" s="21">
        <v>100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 t="s">
        <v>17</v>
      </c>
      <c r="AE6" s="21" t="s">
        <v>275</v>
      </c>
      <c r="AF6" s="21">
        <v>656</v>
      </c>
      <c r="AG6" s="21">
        <v>1055</v>
      </c>
      <c r="AH6" s="21">
        <v>1711</v>
      </c>
      <c r="AI6" s="21">
        <v>0</v>
      </c>
      <c r="AJ6" s="21">
        <v>0</v>
      </c>
      <c r="AK6" s="21">
        <v>0</v>
      </c>
      <c r="AL6" s="21">
        <v>656</v>
      </c>
      <c r="AM6" s="21">
        <v>1055</v>
      </c>
      <c r="AN6" s="21">
        <v>1711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100</v>
      </c>
      <c r="AY6" s="21">
        <v>100</v>
      </c>
      <c r="AZ6" s="21">
        <v>100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</row>
    <row r="7" spans="1:58" ht="15">
      <c r="A7" s="21" t="s">
        <v>17</v>
      </c>
      <c r="B7" s="21" t="s">
        <v>276</v>
      </c>
      <c r="C7" s="21">
        <v>1168</v>
      </c>
      <c r="D7" s="21">
        <v>2198</v>
      </c>
      <c r="E7" s="21">
        <v>3366</v>
      </c>
      <c r="F7" s="21">
        <v>0</v>
      </c>
      <c r="G7" s="21">
        <v>0</v>
      </c>
      <c r="H7" s="21">
        <v>0</v>
      </c>
      <c r="I7" s="21">
        <v>1168</v>
      </c>
      <c r="J7" s="21">
        <v>2198</v>
      </c>
      <c r="K7" s="21">
        <v>3366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100</v>
      </c>
      <c r="V7" s="21">
        <v>100</v>
      </c>
      <c r="W7" s="21">
        <v>100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 t="s">
        <v>17</v>
      </c>
      <c r="AE7" s="21" t="s">
        <v>276</v>
      </c>
      <c r="AF7" s="21">
        <v>796</v>
      </c>
      <c r="AG7" s="21">
        <v>1524</v>
      </c>
      <c r="AH7" s="21">
        <v>2320</v>
      </c>
      <c r="AI7" s="21">
        <v>0</v>
      </c>
      <c r="AJ7" s="21">
        <v>0</v>
      </c>
      <c r="AK7" s="21">
        <v>0</v>
      </c>
      <c r="AL7" s="21">
        <v>796</v>
      </c>
      <c r="AM7" s="21">
        <v>1524</v>
      </c>
      <c r="AN7" s="21">
        <v>2320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100</v>
      </c>
      <c r="AY7" s="21">
        <v>100</v>
      </c>
      <c r="AZ7" s="21">
        <v>100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</row>
    <row r="8" spans="1:58" ht="15">
      <c r="A8" s="21" t="s">
        <v>17</v>
      </c>
      <c r="B8" s="21" t="s">
        <v>277</v>
      </c>
      <c r="C8" s="21">
        <v>3639</v>
      </c>
      <c r="D8" s="21">
        <v>4321</v>
      </c>
      <c r="E8" s="21">
        <v>7960</v>
      </c>
      <c r="F8" s="21">
        <v>0</v>
      </c>
      <c r="G8" s="21">
        <v>0</v>
      </c>
      <c r="H8" s="21">
        <v>0</v>
      </c>
      <c r="I8" s="21">
        <v>3639</v>
      </c>
      <c r="J8" s="21">
        <v>4321</v>
      </c>
      <c r="K8" s="21">
        <v>7960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100</v>
      </c>
      <c r="V8" s="21">
        <v>100</v>
      </c>
      <c r="W8" s="21">
        <v>100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 t="s">
        <v>17</v>
      </c>
      <c r="AE8" s="21" t="s">
        <v>277</v>
      </c>
      <c r="AF8" s="21">
        <v>2463</v>
      </c>
      <c r="AG8" s="21">
        <v>2976</v>
      </c>
      <c r="AH8" s="21">
        <v>5439</v>
      </c>
      <c r="AI8" s="21">
        <v>0</v>
      </c>
      <c r="AJ8" s="21">
        <v>0</v>
      </c>
      <c r="AK8" s="21">
        <v>0</v>
      </c>
      <c r="AL8" s="21">
        <v>2463</v>
      </c>
      <c r="AM8" s="21">
        <v>2976</v>
      </c>
      <c r="AN8" s="21">
        <v>5439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100</v>
      </c>
      <c r="AY8" s="21">
        <v>100</v>
      </c>
      <c r="AZ8" s="21">
        <v>100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</row>
    <row r="9" spans="1:58" ht="15">
      <c r="A9" s="21" t="s">
        <v>17</v>
      </c>
      <c r="B9" s="21" t="s">
        <v>278</v>
      </c>
      <c r="C9" s="21">
        <v>8</v>
      </c>
      <c r="D9" s="21">
        <v>62</v>
      </c>
      <c r="E9" s="21">
        <v>70</v>
      </c>
      <c r="F9" s="21">
        <v>0</v>
      </c>
      <c r="G9" s="21">
        <v>0</v>
      </c>
      <c r="H9" s="21">
        <v>0</v>
      </c>
      <c r="I9" s="21">
        <v>8</v>
      </c>
      <c r="J9" s="21">
        <v>62</v>
      </c>
      <c r="K9" s="21">
        <v>70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100</v>
      </c>
      <c r="V9" s="21">
        <v>100</v>
      </c>
      <c r="W9" s="21">
        <v>100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 t="s">
        <v>17</v>
      </c>
      <c r="AE9" s="21" t="s">
        <v>278</v>
      </c>
      <c r="AF9" s="21">
        <v>7</v>
      </c>
      <c r="AG9" s="21">
        <v>56</v>
      </c>
      <c r="AH9" s="21">
        <v>63</v>
      </c>
      <c r="AI9" s="21">
        <v>0</v>
      </c>
      <c r="AJ9" s="21">
        <v>0</v>
      </c>
      <c r="AK9" s="21">
        <v>0</v>
      </c>
      <c r="AL9" s="21">
        <v>7</v>
      </c>
      <c r="AM9" s="21">
        <v>56</v>
      </c>
      <c r="AN9" s="21">
        <v>63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100</v>
      </c>
      <c r="AY9" s="21">
        <v>100</v>
      </c>
      <c r="AZ9" s="21">
        <v>100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</row>
    <row r="10" spans="1:58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">
      <c r="A11" s="130" t="s">
        <v>33</v>
      </c>
      <c r="B11" s="115"/>
      <c r="C11" s="28">
        <f aca="true" t="shared" si="0" ref="C11:Q11">SUM(C5:C10)</f>
        <v>8329</v>
      </c>
      <c r="D11" s="28">
        <f t="shared" si="0"/>
        <v>11082</v>
      </c>
      <c r="E11" s="28">
        <f t="shared" si="0"/>
        <v>19411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8329</v>
      </c>
      <c r="J11" s="28">
        <f t="shared" si="0"/>
        <v>11082</v>
      </c>
      <c r="K11" s="28">
        <f t="shared" si="0"/>
        <v>19411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30" t="s">
        <v>33</v>
      </c>
      <c r="AE11" s="115"/>
      <c r="AF11" s="28">
        <f aca="true" t="shared" si="1" ref="AF11:AT11">SUM(AF5:AF10)</f>
        <v>5989</v>
      </c>
      <c r="AG11" s="28">
        <f t="shared" si="1"/>
        <v>7855</v>
      </c>
      <c r="AH11" s="28">
        <f t="shared" si="1"/>
        <v>13844</v>
      </c>
      <c r="AI11" s="28">
        <f t="shared" si="1"/>
        <v>0</v>
      </c>
      <c r="AJ11" s="28">
        <f t="shared" si="1"/>
        <v>0</v>
      </c>
      <c r="AK11" s="28">
        <f t="shared" si="1"/>
        <v>0</v>
      </c>
      <c r="AL11" s="28">
        <f t="shared" si="1"/>
        <v>5989</v>
      </c>
      <c r="AM11" s="28">
        <f t="shared" si="1"/>
        <v>7855</v>
      </c>
      <c r="AN11" s="28">
        <f t="shared" si="1"/>
        <v>13844</v>
      </c>
      <c r="AO11" s="28">
        <f t="shared" si="1"/>
        <v>0</v>
      </c>
      <c r="AP11" s="28">
        <f t="shared" si="1"/>
        <v>0</v>
      </c>
      <c r="AQ11" s="28">
        <f t="shared" si="1"/>
        <v>0</v>
      </c>
      <c r="AR11" s="28">
        <f t="shared" si="1"/>
        <v>0</v>
      </c>
      <c r="AS11" s="28">
        <f t="shared" si="1"/>
        <v>0</v>
      </c>
      <c r="AT11" s="28">
        <f t="shared" si="1"/>
        <v>0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</sheetData>
  <sheetProtection/>
  <mergeCells count="25">
    <mergeCell ref="AU3:AW3"/>
    <mergeCell ref="AX3:AZ3"/>
    <mergeCell ref="C3:E3"/>
    <mergeCell ref="F3:H3"/>
    <mergeCell ref="I3:K3"/>
    <mergeCell ref="L3:N3"/>
    <mergeCell ref="BA3:BC3"/>
    <mergeCell ref="A1:BE1"/>
    <mergeCell ref="AO3:AQ3"/>
    <mergeCell ref="AR3:AT3"/>
    <mergeCell ref="O3:Q3"/>
    <mergeCell ref="R3:T3"/>
    <mergeCell ref="BD3:BF3"/>
    <mergeCell ref="X3:Z3"/>
    <mergeCell ref="AA3:AC3"/>
    <mergeCell ref="AD3:AD4"/>
    <mergeCell ref="A11:B11"/>
    <mergeCell ref="AD11:AE11"/>
    <mergeCell ref="AE3:AE4"/>
    <mergeCell ref="AF3:AH3"/>
    <mergeCell ref="AI3:AK3"/>
    <mergeCell ref="AL3:AN3"/>
    <mergeCell ref="A3:A4"/>
    <mergeCell ref="U3:W3"/>
    <mergeCell ref="B3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8"/>
  <sheetViews>
    <sheetView zoomScalePageLayoutView="0" workbookViewId="0" topLeftCell="A22">
      <selection activeCell="AF38" sqref="AF38:BF38"/>
    </sheetView>
  </sheetViews>
  <sheetFormatPr defaultColWidth="9.140625" defaultRowHeight="15"/>
  <sheetData>
    <row r="1" spans="1:57" ht="15">
      <c r="A1" s="102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3" spans="1:58" ht="15">
      <c r="A3" s="107" t="s">
        <v>29</v>
      </c>
      <c r="B3" s="107" t="s">
        <v>30</v>
      </c>
      <c r="C3" s="107" t="s">
        <v>232</v>
      </c>
      <c r="D3" s="107"/>
      <c r="E3" s="107"/>
      <c r="F3" s="107" t="s">
        <v>34</v>
      </c>
      <c r="G3" s="107"/>
      <c r="H3" s="107"/>
      <c r="I3" s="107" t="s">
        <v>35</v>
      </c>
      <c r="J3" s="107"/>
      <c r="K3" s="107"/>
      <c r="L3" s="107" t="s">
        <v>36</v>
      </c>
      <c r="M3" s="107"/>
      <c r="N3" s="107"/>
      <c r="O3" s="107" t="s">
        <v>37</v>
      </c>
      <c r="P3" s="107"/>
      <c r="Q3" s="107"/>
      <c r="R3" s="107" t="s">
        <v>38</v>
      </c>
      <c r="S3" s="107"/>
      <c r="T3" s="107"/>
      <c r="U3" s="107" t="s">
        <v>39</v>
      </c>
      <c r="V3" s="107"/>
      <c r="W3" s="107"/>
      <c r="X3" s="107" t="s">
        <v>216</v>
      </c>
      <c r="Y3" s="107"/>
      <c r="Z3" s="107"/>
      <c r="AA3" s="107" t="s">
        <v>41</v>
      </c>
      <c r="AB3" s="107"/>
      <c r="AC3" s="107"/>
      <c r="AD3" s="107" t="s">
        <v>29</v>
      </c>
      <c r="AE3" s="107" t="s">
        <v>30</v>
      </c>
      <c r="AF3" s="107" t="s">
        <v>217</v>
      </c>
      <c r="AG3" s="107"/>
      <c r="AH3" s="107"/>
      <c r="AI3" s="107" t="s">
        <v>34</v>
      </c>
      <c r="AJ3" s="107"/>
      <c r="AK3" s="107"/>
      <c r="AL3" s="107" t="s">
        <v>35</v>
      </c>
      <c r="AM3" s="107"/>
      <c r="AN3" s="107"/>
      <c r="AO3" s="107" t="s">
        <v>36</v>
      </c>
      <c r="AP3" s="107"/>
      <c r="AQ3" s="107"/>
      <c r="AR3" s="107" t="s">
        <v>37</v>
      </c>
      <c r="AS3" s="107"/>
      <c r="AT3" s="107"/>
      <c r="AU3" s="107" t="s">
        <v>38</v>
      </c>
      <c r="AV3" s="107"/>
      <c r="AW3" s="107"/>
      <c r="AX3" s="107" t="s">
        <v>39</v>
      </c>
      <c r="AY3" s="107"/>
      <c r="AZ3" s="107"/>
      <c r="BA3" s="107" t="s">
        <v>216</v>
      </c>
      <c r="BB3" s="107"/>
      <c r="BC3" s="107"/>
      <c r="BD3" s="107" t="s">
        <v>41</v>
      </c>
      <c r="BE3" s="107"/>
      <c r="BF3" s="107"/>
    </row>
    <row r="4" spans="1:58" ht="15">
      <c r="A4" s="107"/>
      <c r="B4" s="107"/>
      <c r="C4" s="32" t="s">
        <v>31</v>
      </c>
      <c r="D4" s="32" t="s">
        <v>32</v>
      </c>
      <c r="E4" s="32" t="s">
        <v>33</v>
      </c>
      <c r="F4" s="32" t="s">
        <v>31</v>
      </c>
      <c r="G4" s="32" t="s">
        <v>32</v>
      </c>
      <c r="H4" s="32" t="s">
        <v>33</v>
      </c>
      <c r="I4" s="32" t="s">
        <v>31</v>
      </c>
      <c r="J4" s="32" t="s">
        <v>32</v>
      </c>
      <c r="K4" s="32" t="s">
        <v>33</v>
      </c>
      <c r="L4" s="32" t="s">
        <v>31</v>
      </c>
      <c r="M4" s="32" t="s">
        <v>32</v>
      </c>
      <c r="N4" s="32" t="s">
        <v>33</v>
      </c>
      <c r="O4" s="32" t="s">
        <v>279</v>
      </c>
      <c r="P4" s="32" t="s">
        <v>32</v>
      </c>
      <c r="Q4" s="32" t="s">
        <v>33</v>
      </c>
      <c r="R4" s="32" t="s">
        <v>31</v>
      </c>
      <c r="S4" s="32" t="s">
        <v>32</v>
      </c>
      <c r="T4" s="32" t="s">
        <v>33</v>
      </c>
      <c r="U4" s="32" t="s">
        <v>31</v>
      </c>
      <c r="V4" s="32" t="s">
        <v>32</v>
      </c>
      <c r="W4" s="32" t="s">
        <v>33</v>
      </c>
      <c r="X4" s="32" t="s">
        <v>31</v>
      </c>
      <c r="Y4" s="32" t="s">
        <v>32</v>
      </c>
      <c r="Z4" s="32" t="s">
        <v>33</v>
      </c>
      <c r="AA4" s="32" t="s">
        <v>31</v>
      </c>
      <c r="AB4" s="32" t="s">
        <v>32</v>
      </c>
      <c r="AC4" s="32" t="s">
        <v>33</v>
      </c>
      <c r="AD4" s="107"/>
      <c r="AE4" s="107"/>
      <c r="AF4" s="33" t="s">
        <v>31</v>
      </c>
      <c r="AG4" s="33" t="s">
        <v>32</v>
      </c>
      <c r="AH4" s="33" t="s">
        <v>33</v>
      </c>
      <c r="AI4" s="33" t="s">
        <v>31</v>
      </c>
      <c r="AJ4" s="33" t="s">
        <v>32</v>
      </c>
      <c r="AK4" s="33" t="s">
        <v>33</v>
      </c>
      <c r="AL4" s="33" t="s">
        <v>31</v>
      </c>
      <c r="AM4" s="33" t="s">
        <v>32</v>
      </c>
      <c r="AN4" s="33" t="s">
        <v>33</v>
      </c>
      <c r="AO4" s="33" t="s">
        <v>31</v>
      </c>
      <c r="AP4" s="33" t="s">
        <v>32</v>
      </c>
      <c r="AQ4" s="33" t="s">
        <v>33</v>
      </c>
      <c r="AR4" s="33" t="s">
        <v>280</v>
      </c>
      <c r="AS4" s="33" t="s">
        <v>281</v>
      </c>
      <c r="AT4" s="33" t="s">
        <v>33</v>
      </c>
      <c r="AU4" s="33" t="s">
        <v>31</v>
      </c>
      <c r="AV4" s="33" t="s">
        <v>32</v>
      </c>
      <c r="AW4" s="33" t="s">
        <v>33</v>
      </c>
      <c r="AX4" s="33" t="s">
        <v>31</v>
      </c>
      <c r="AY4" s="33" t="s">
        <v>32</v>
      </c>
      <c r="AZ4" s="33" t="s">
        <v>33</v>
      </c>
      <c r="BA4" s="33" t="s">
        <v>31</v>
      </c>
      <c r="BB4" s="33" t="s">
        <v>32</v>
      </c>
      <c r="BC4" s="33" t="s">
        <v>33</v>
      </c>
      <c r="BD4" s="33" t="s">
        <v>31</v>
      </c>
      <c r="BE4" s="33" t="s">
        <v>32</v>
      </c>
      <c r="BF4" s="33" t="s">
        <v>33</v>
      </c>
    </row>
    <row r="5" spans="1:58" ht="15">
      <c r="A5" s="30" t="s">
        <v>18</v>
      </c>
      <c r="B5" s="30" t="s">
        <v>282</v>
      </c>
      <c r="C5" s="30">
        <v>14836</v>
      </c>
      <c r="D5" s="30">
        <v>38732</v>
      </c>
      <c r="E5" s="30">
        <v>53568</v>
      </c>
      <c r="F5" s="30">
        <v>1912</v>
      </c>
      <c r="G5" s="30">
        <v>4802</v>
      </c>
      <c r="H5" s="30">
        <v>6714</v>
      </c>
      <c r="I5" s="30">
        <v>558</v>
      </c>
      <c r="J5" s="30">
        <v>1050</v>
      </c>
      <c r="K5" s="30">
        <v>1608</v>
      </c>
      <c r="L5" s="30">
        <v>11757</v>
      </c>
      <c r="M5" s="30">
        <v>31275</v>
      </c>
      <c r="N5" s="30">
        <v>43032</v>
      </c>
      <c r="O5" s="30">
        <v>609</v>
      </c>
      <c r="P5" s="30">
        <v>1605</v>
      </c>
      <c r="Q5" s="30">
        <v>2214</v>
      </c>
      <c r="R5" s="30">
        <v>12.89</v>
      </c>
      <c r="S5" s="30">
        <v>12.4</v>
      </c>
      <c r="T5" s="30">
        <v>12.53</v>
      </c>
      <c r="U5" s="30">
        <v>3.76</v>
      </c>
      <c r="V5" s="30">
        <v>2.71</v>
      </c>
      <c r="W5" s="30">
        <v>3</v>
      </c>
      <c r="X5" s="30">
        <v>79.25</v>
      </c>
      <c r="Y5" s="30">
        <v>80.75</v>
      </c>
      <c r="Z5" s="30">
        <v>80.33</v>
      </c>
      <c r="AA5" s="30">
        <v>4.1</v>
      </c>
      <c r="AB5" s="30">
        <v>4.14</v>
      </c>
      <c r="AC5" s="30">
        <v>4.13</v>
      </c>
      <c r="AD5" s="30" t="s">
        <v>18</v>
      </c>
      <c r="AE5" s="30" t="s">
        <v>282</v>
      </c>
      <c r="AF5" s="30">
        <v>10856</v>
      </c>
      <c r="AG5" s="30">
        <v>29601</v>
      </c>
      <c r="AH5" s="30">
        <v>40457</v>
      </c>
      <c r="AI5" s="30">
        <v>1399</v>
      </c>
      <c r="AJ5" s="30">
        <v>3676</v>
      </c>
      <c r="AK5" s="30">
        <v>5075</v>
      </c>
      <c r="AL5" s="30">
        <v>419</v>
      </c>
      <c r="AM5" s="30">
        <v>789</v>
      </c>
      <c r="AN5" s="30">
        <v>1208</v>
      </c>
      <c r="AO5" s="30">
        <v>8627</v>
      </c>
      <c r="AP5" s="30">
        <v>23966</v>
      </c>
      <c r="AQ5" s="30">
        <v>32593</v>
      </c>
      <c r="AR5" s="30">
        <v>411</v>
      </c>
      <c r="AS5" s="30">
        <v>1170</v>
      </c>
      <c r="AT5" s="30">
        <v>1581</v>
      </c>
      <c r="AU5" s="30">
        <v>12.89</v>
      </c>
      <c r="AV5" s="30">
        <v>12.42</v>
      </c>
      <c r="AW5" s="30">
        <v>12.54</v>
      </c>
      <c r="AX5" s="30">
        <v>3.86</v>
      </c>
      <c r="AY5" s="30">
        <v>2.67</v>
      </c>
      <c r="AZ5" s="30">
        <v>2.99</v>
      </c>
      <c r="BA5" s="30">
        <v>79.47</v>
      </c>
      <c r="BB5" s="30">
        <v>80.96</v>
      </c>
      <c r="BC5" s="30">
        <v>80.56</v>
      </c>
      <c r="BD5" s="30">
        <v>3.79</v>
      </c>
      <c r="BE5" s="30">
        <v>3.95</v>
      </c>
      <c r="BF5" s="30">
        <v>3.91</v>
      </c>
    </row>
    <row r="6" spans="1:58" ht="15">
      <c r="A6" s="30" t="s">
        <v>18</v>
      </c>
      <c r="B6" s="30" t="s">
        <v>283</v>
      </c>
      <c r="C6" s="30">
        <v>14426</v>
      </c>
      <c r="D6" s="30">
        <v>40495</v>
      </c>
      <c r="E6" s="30">
        <v>54921</v>
      </c>
      <c r="F6" s="30">
        <v>2817</v>
      </c>
      <c r="G6" s="30">
        <v>7543</v>
      </c>
      <c r="H6" s="30">
        <v>10360</v>
      </c>
      <c r="I6" s="30">
        <v>1526</v>
      </c>
      <c r="J6" s="30">
        <v>4904</v>
      </c>
      <c r="K6" s="30">
        <v>6430</v>
      </c>
      <c r="L6" s="30">
        <v>7063</v>
      </c>
      <c r="M6" s="30">
        <v>20807</v>
      </c>
      <c r="N6" s="30">
        <v>27870</v>
      </c>
      <c r="O6" s="30">
        <v>3020</v>
      </c>
      <c r="P6" s="30">
        <v>7241</v>
      </c>
      <c r="Q6" s="30">
        <v>10261</v>
      </c>
      <c r="R6" s="30">
        <v>19.53</v>
      </c>
      <c r="S6" s="30">
        <v>18.63</v>
      </c>
      <c r="T6" s="30">
        <v>18.86</v>
      </c>
      <c r="U6" s="30">
        <v>10.58</v>
      </c>
      <c r="V6" s="30">
        <v>12.11</v>
      </c>
      <c r="W6" s="30">
        <v>11.71</v>
      </c>
      <c r="X6" s="30">
        <v>48.96</v>
      </c>
      <c r="Y6" s="30">
        <v>51.38</v>
      </c>
      <c r="Z6" s="30">
        <v>50.75</v>
      </c>
      <c r="AA6" s="30">
        <v>20.93</v>
      </c>
      <c r="AB6" s="30">
        <v>17.88</v>
      </c>
      <c r="AC6" s="30">
        <v>18.68</v>
      </c>
      <c r="AD6" s="30" t="s">
        <v>18</v>
      </c>
      <c r="AE6" s="30" t="s">
        <v>283</v>
      </c>
      <c r="AF6" s="30">
        <v>13465</v>
      </c>
      <c r="AG6" s="30">
        <v>37707</v>
      </c>
      <c r="AH6" s="30">
        <v>51172</v>
      </c>
      <c r="AI6" s="30">
        <v>2609</v>
      </c>
      <c r="AJ6" s="30">
        <v>6926</v>
      </c>
      <c r="AK6" s="30">
        <v>9535</v>
      </c>
      <c r="AL6" s="30">
        <v>1426</v>
      </c>
      <c r="AM6" s="30">
        <v>4557</v>
      </c>
      <c r="AN6" s="30">
        <v>5983</v>
      </c>
      <c r="AO6" s="30">
        <v>6617</v>
      </c>
      <c r="AP6" s="30">
        <v>19497</v>
      </c>
      <c r="AQ6" s="30">
        <v>26114</v>
      </c>
      <c r="AR6" s="30">
        <v>2813</v>
      </c>
      <c r="AS6" s="30">
        <v>6727</v>
      </c>
      <c r="AT6" s="30">
        <v>9540</v>
      </c>
      <c r="AU6" s="30">
        <v>19.38</v>
      </c>
      <c r="AV6" s="30">
        <v>18.37</v>
      </c>
      <c r="AW6" s="30">
        <v>18.63</v>
      </c>
      <c r="AX6" s="30">
        <v>10.59</v>
      </c>
      <c r="AY6" s="30">
        <v>12.09</v>
      </c>
      <c r="AZ6" s="30">
        <v>11.69</v>
      </c>
      <c r="BA6" s="30">
        <v>49.14</v>
      </c>
      <c r="BB6" s="30">
        <v>51.71</v>
      </c>
      <c r="BC6" s="30">
        <v>51.03</v>
      </c>
      <c r="BD6" s="30">
        <v>20.89</v>
      </c>
      <c r="BE6" s="30">
        <v>17.84</v>
      </c>
      <c r="BF6" s="30">
        <v>18.64</v>
      </c>
    </row>
    <row r="7" spans="1:58" ht="15">
      <c r="A7" s="30" t="s">
        <v>18</v>
      </c>
      <c r="B7" s="30" t="s">
        <v>284</v>
      </c>
      <c r="C7" s="30">
        <v>15896</v>
      </c>
      <c r="D7" s="30">
        <v>32077</v>
      </c>
      <c r="E7" s="30">
        <v>47973</v>
      </c>
      <c r="F7" s="30">
        <v>367</v>
      </c>
      <c r="G7" s="30">
        <v>676</v>
      </c>
      <c r="H7" s="30">
        <v>1043</v>
      </c>
      <c r="I7" s="30">
        <v>14994</v>
      </c>
      <c r="J7" s="30">
        <v>29856</v>
      </c>
      <c r="K7" s="30">
        <v>44850</v>
      </c>
      <c r="L7" s="30">
        <v>521</v>
      </c>
      <c r="M7" s="30">
        <v>1523</v>
      </c>
      <c r="N7" s="30">
        <v>2044</v>
      </c>
      <c r="O7" s="30">
        <v>14</v>
      </c>
      <c r="P7" s="30">
        <v>22</v>
      </c>
      <c r="Q7" s="30">
        <v>36</v>
      </c>
      <c r="R7" s="30">
        <v>2.31</v>
      </c>
      <c r="S7" s="30">
        <v>2.11</v>
      </c>
      <c r="T7" s="30">
        <v>2.17</v>
      </c>
      <c r="U7" s="30">
        <v>94.33</v>
      </c>
      <c r="V7" s="30">
        <v>93.08</v>
      </c>
      <c r="W7" s="30">
        <v>93.49</v>
      </c>
      <c r="X7" s="30">
        <v>3.28</v>
      </c>
      <c r="Y7" s="30">
        <v>4.75</v>
      </c>
      <c r="Z7" s="30">
        <v>4.26</v>
      </c>
      <c r="AA7" s="30">
        <v>0.09</v>
      </c>
      <c r="AB7" s="30">
        <v>0.07</v>
      </c>
      <c r="AC7" s="30">
        <v>0.08</v>
      </c>
      <c r="AD7" s="30" t="s">
        <v>18</v>
      </c>
      <c r="AE7" s="30" t="s">
        <v>284</v>
      </c>
      <c r="AF7" s="30">
        <v>11362</v>
      </c>
      <c r="AG7" s="30">
        <v>20175</v>
      </c>
      <c r="AH7" s="30">
        <v>31537</v>
      </c>
      <c r="AI7" s="30">
        <v>190</v>
      </c>
      <c r="AJ7" s="30">
        <v>464</v>
      </c>
      <c r="AK7" s="30">
        <v>654</v>
      </c>
      <c r="AL7" s="30">
        <v>10767</v>
      </c>
      <c r="AM7" s="30">
        <v>18514</v>
      </c>
      <c r="AN7" s="30">
        <v>29281</v>
      </c>
      <c r="AO7" s="30">
        <v>393</v>
      </c>
      <c r="AP7" s="30">
        <v>1178</v>
      </c>
      <c r="AQ7" s="30">
        <v>1571</v>
      </c>
      <c r="AR7" s="30">
        <v>12</v>
      </c>
      <c r="AS7" s="30">
        <v>19</v>
      </c>
      <c r="AT7" s="30">
        <v>31</v>
      </c>
      <c r="AU7" s="30">
        <v>1.67</v>
      </c>
      <c r="AV7" s="30">
        <v>2.3</v>
      </c>
      <c r="AW7" s="30">
        <v>2.07</v>
      </c>
      <c r="AX7" s="30">
        <v>94.76</v>
      </c>
      <c r="AY7" s="30">
        <v>91.77</v>
      </c>
      <c r="AZ7" s="30">
        <v>92.85</v>
      </c>
      <c r="BA7" s="30">
        <v>3.46</v>
      </c>
      <c r="BB7" s="30">
        <v>5.84</v>
      </c>
      <c r="BC7" s="30">
        <v>4.98</v>
      </c>
      <c r="BD7" s="30">
        <v>0.11</v>
      </c>
      <c r="BE7" s="30">
        <v>0.09</v>
      </c>
      <c r="BF7" s="30">
        <v>0.1</v>
      </c>
    </row>
    <row r="8" spans="1:58" ht="15">
      <c r="A8" s="30" t="s">
        <v>18</v>
      </c>
      <c r="B8" s="30" t="s">
        <v>285</v>
      </c>
      <c r="C8" s="30">
        <v>7555</v>
      </c>
      <c r="D8" s="30">
        <v>18345</v>
      </c>
      <c r="E8" s="30">
        <v>25900</v>
      </c>
      <c r="F8" s="30">
        <v>1429</v>
      </c>
      <c r="G8" s="30">
        <v>3287</v>
      </c>
      <c r="H8" s="30">
        <v>4716</v>
      </c>
      <c r="I8" s="30">
        <v>2205</v>
      </c>
      <c r="J8" s="30">
        <v>5324</v>
      </c>
      <c r="K8" s="30">
        <v>7529</v>
      </c>
      <c r="L8" s="30">
        <v>3799</v>
      </c>
      <c r="M8" s="30">
        <v>9362</v>
      </c>
      <c r="N8" s="30">
        <v>13161</v>
      </c>
      <c r="O8" s="30">
        <v>122</v>
      </c>
      <c r="P8" s="30">
        <v>372</v>
      </c>
      <c r="Q8" s="30">
        <v>494</v>
      </c>
      <c r="R8" s="30">
        <v>18.91</v>
      </c>
      <c r="S8" s="30">
        <v>17.92</v>
      </c>
      <c r="T8" s="30">
        <v>18.21</v>
      </c>
      <c r="U8" s="30">
        <v>29.19</v>
      </c>
      <c r="V8" s="30">
        <v>29.02</v>
      </c>
      <c r="W8" s="30">
        <v>29.07</v>
      </c>
      <c r="X8" s="30">
        <v>50.28</v>
      </c>
      <c r="Y8" s="30">
        <v>51.03</v>
      </c>
      <c r="Z8" s="30">
        <v>50.81</v>
      </c>
      <c r="AA8" s="30">
        <v>1.61</v>
      </c>
      <c r="AB8" s="30">
        <v>2.03</v>
      </c>
      <c r="AC8" s="30">
        <v>1.91</v>
      </c>
      <c r="AD8" s="30" t="s">
        <v>18</v>
      </c>
      <c r="AE8" s="30" t="s">
        <v>285</v>
      </c>
      <c r="AF8" s="30">
        <v>6176</v>
      </c>
      <c r="AG8" s="30">
        <v>15374</v>
      </c>
      <c r="AH8" s="30">
        <v>21550</v>
      </c>
      <c r="AI8" s="30">
        <v>1193</v>
      </c>
      <c r="AJ8" s="30">
        <v>2823</v>
      </c>
      <c r="AK8" s="30">
        <v>4016</v>
      </c>
      <c r="AL8" s="30">
        <v>1775</v>
      </c>
      <c r="AM8" s="30">
        <v>4413</v>
      </c>
      <c r="AN8" s="30">
        <v>6188</v>
      </c>
      <c r="AO8" s="30">
        <v>3128</v>
      </c>
      <c r="AP8" s="30">
        <v>7854</v>
      </c>
      <c r="AQ8" s="30">
        <v>10982</v>
      </c>
      <c r="AR8" s="30">
        <v>80</v>
      </c>
      <c r="AS8" s="30">
        <v>284</v>
      </c>
      <c r="AT8" s="30">
        <v>364</v>
      </c>
      <c r="AU8" s="30">
        <v>19.32</v>
      </c>
      <c r="AV8" s="30">
        <v>18.36</v>
      </c>
      <c r="AW8" s="30">
        <v>18.64</v>
      </c>
      <c r="AX8" s="30">
        <v>28.74</v>
      </c>
      <c r="AY8" s="30">
        <v>28.7</v>
      </c>
      <c r="AZ8" s="30">
        <v>28.71</v>
      </c>
      <c r="BA8" s="30">
        <v>50.65</v>
      </c>
      <c r="BB8" s="30">
        <v>51.09</v>
      </c>
      <c r="BC8" s="30">
        <v>50.96</v>
      </c>
      <c r="BD8" s="30">
        <v>1.3</v>
      </c>
      <c r="BE8" s="30">
        <v>1.85</v>
      </c>
      <c r="BF8" s="30">
        <v>1.69</v>
      </c>
    </row>
    <row r="9" spans="1:58" ht="15">
      <c r="A9" s="30" t="s">
        <v>18</v>
      </c>
      <c r="B9" s="30" t="s">
        <v>286</v>
      </c>
      <c r="C9" s="30">
        <v>15253</v>
      </c>
      <c r="D9" s="30">
        <v>21654</v>
      </c>
      <c r="E9" s="30">
        <v>36907</v>
      </c>
      <c r="F9" s="30">
        <v>2793</v>
      </c>
      <c r="G9" s="30">
        <v>3824</v>
      </c>
      <c r="H9" s="30">
        <v>6617</v>
      </c>
      <c r="I9" s="30">
        <v>1260</v>
      </c>
      <c r="J9" s="30">
        <v>1456</v>
      </c>
      <c r="K9" s="30">
        <v>2716</v>
      </c>
      <c r="L9" s="30">
        <v>9161</v>
      </c>
      <c r="M9" s="30">
        <v>14319</v>
      </c>
      <c r="N9" s="30">
        <v>23480</v>
      </c>
      <c r="O9" s="30">
        <v>2039</v>
      </c>
      <c r="P9" s="30">
        <v>2055</v>
      </c>
      <c r="Q9" s="30">
        <v>4094</v>
      </c>
      <c r="R9" s="30">
        <v>18.31</v>
      </c>
      <c r="S9" s="30">
        <v>17.66</v>
      </c>
      <c r="T9" s="30">
        <v>17.93</v>
      </c>
      <c r="U9" s="30">
        <v>8.26</v>
      </c>
      <c r="V9" s="30">
        <v>6.72</v>
      </c>
      <c r="W9" s="30">
        <v>7.36</v>
      </c>
      <c r="X9" s="30">
        <v>60.06</v>
      </c>
      <c r="Y9" s="30">
        <v>66.13</v>
      </c>
      <c r="Z9" s="30">
        <v>63.62</v>
      </c>
      <c r="AA9" s="30">
        <v>13.37</v>
      </c>
      <c r="AB9" s="30">
        <v>9.49</v>
      </c>
      <c r="AC9" s="30">
        <v>11.09</v>
      </c>
      <c r="AD9" s="30" t="s">
        <v>18</v>
      </c>
      <c r="AE9" s="30" t="s">
        <v>286</v>
      </c>
      <c r="AF9" s="30">
        <v>15253</v>
      </c>
      <c r="AG9" s="30">
        <v>21654</v>
      </c>
      <c r="AH9" s="30">
        <v>36907</v>
      </c>
      <c r="AI9" s="30">
        <v>2793</v>
      </c>
      <c r="AJ9" s="30">
        <v>3824</v>
      </c>
      <c r="AK9" s="30">
        <v>6617</v>
      </c>
      <c r="AL9" s="30">
        <v>1260</v>
      </c>
      <c r="AM9" s="30">
        <v>1456</v>
      </c>
      <c r="AN9" s="30">
        <v>2716</v>
      </c>
      <c r="AO9" s="30">
        <v>9161</v>
      </c>
      <c r="AP9" s="30">
        <v>14319</v>
      </c>
      <c r="AQ9" s="30">
        <v>23480</v>
      </c>
      <c r="AR9" s="30">
        <v>2039</v>
      </c>
      <c r="AS9" s="30">
        <v>2055</v>
      </c>
      <c r="AT9" s="30">
        <v>4094</v>
      </c>
      <c r="AU9" s="30">
        <v>18.31</v>
      </c>
      <c r="AV9" s="30">
        <v>17.66</v>
      </c>
      <c r="AW9" s="30">
        <v>17.93</v>
      </c>
      <c r="AX9" s="30">
        <v>8.26</v>
      </c>
      <c r="AY9" s="30">
        <v>6.72</v>
      </c>
      <c r="AZ9" s="30">
        <v>7.36</v>
      </c>
      <c r="BA9" s="30">
        <v>60.06</v>
      </c>
      <c r="BB9" s="30">
        <v>66.13</v>
      </c>
      <c r="BC9" s="30">
        <v>63.62</v>
      </c>
      <c r="BD9" s="30">
        <v>13.37</v>
      </c>
      <c r="BE9" s="30">
        <v>9.49</v>
      </c>
      <c r="BF9" s="30">
        <v>11.09</v>
      </c>
    </row>
    <row r="10" spans="1:58" ht="15">
      <c r="A10" s="30" t="s">
        <v>18</v>
      </c>
      <c r="B10" s="30" t="s">
        <v>287</v>
      </c>
      <c r="C10" s="30">
        <v>9955</v>
      </c>
      <c r="D10" s="30">
        <v>31290</v>
      </c>
      <c r="E10" s="30">
        <v>41245</v>
      </c>
      <c r="F10" s="30">
        <v>2478</v>
      </c>
      <c r="G10" s="30">
        <v>7661</v>
      </c>
      <c r="H10" s="30">
        <v>10139</v>
      </c>
      <c r="I10" s="30">
        <v>313</v>
      </c>
      <c r="J10" s="30">
        <v>1297</v>
      </c>
      <c r="K10" s="30">
        <v>1610</v>
      </c>
      <c r="L10" s="30">
        <v>5192</v>
      </c>
      <c r="M10" s="30">
        <v>17897</v>
      </c>
      <c r="N10" s="30">
        <v>23089</v>
      </c>
      <c r="O10" s="30">
        <v>1972</v>
      </c>
      <c r="P10" s="30">
        <v>4435</v>
      </c>
      <c r="Q10" s="30">
        <v>6407</v>
      </c>
      <c r="R10" s="30">
        <v>24.89</v>
      </c>
      <c r="S10" s="30">
        <v>24.48</v>
      </c>
      <c r="T10" s="30">
        <v>24.58</v>
      </c>
      <c r="U10" s="30">
        <v>3.14</v>
      </c>
      <c r="V10" s="30">
        <v>4.15</v>
      </c>
      <c r="W10" s="30">
        <v>3.9</v>
      </c>
      <c r="X10" s="30">
        <v>52.15</v>
      </c>
      <c r="Y10" s="30">
        <v>57.2</v>
      </c>
      <c r="Z10" s="30">
        <v>55.98</v>
      </c>
      <c r="AA10" s="30">
        <v>19.81</v>
      </c>
      <c r="AB10" s="30">
        <v>14.17</v>
      </c>
      <c r="AC10" s="30">
        <v>15.53</v>
      </c>
      <c r="AD10" s="30" t="s">
        <v>18</v>
      </c>
      <c r="AE10" s="30" t="s">
        <v>287</v>
      </c>
      <c r="AF10" s="30">
        <v>9475</v>
      </c>
      <c r="AG10" s="30">
        <v>29749</v>
      </c>
      <c r="AH10" s="30">
        <v>39224</v>
      </c>
      <c r="AI10" s="30">
        <v>2302</v>
      </c>
      <c r="AJ10" s="30">
        <v>7147</v>
      </c>
      <c r="AK10" s="30">
        <v>9449</v>
      </c>
      <c r="AL10" s="30">
        <v>292</v>
      </c>
      <c r="AM10" s="30">
        <v>1217</v>
      </c>
      <c r="AN10" s="30">
        <v>1509</v>
      </c>
      <c r="AO10" s="30">
        <v>4931</v>
      </c>
      <c r="AP10" s="30">
        <v>17015</v>
      </c>
      <c r="AQ10" s="30">
        <v>21946</v>
      </c>
      <c r="AR10" s="30">
        <v>1950</v>
      </c>
      <c r="AS10" s="30">
        <v>4370</v>
      </c>
      <c r="AT10" s="30">
        <v>6320</v>
      </c>
      <c r="AU10" s="30">
        <v>24.3</v>
      </c>
      <c r="AV10" s="30">
        <v>24.02</v>
      </c>
      <c r="AW10" s="30">
        <v>24.09</v>
      </c>
      <c r="AX10" s="30">
        <v>3.08</v>
      </c>
      <c r="AY10" s="30">
        <v>4.09</v>
      </c>
      <c r="AZ10" s="30">
        <v>3.85</v>
      </c>
      <c r="BA10" s="30">
        <v>52.04</v>
      </c>
      <c r="BB10" s="30">
        <v>57.2</v>
      </c>
      <c r="BC10" s="30">
        <v>55.95</v>
      </c>
      <c r="BD10" s="30">
        <v>20.58</v>
      </c>
      <c r="BE10" s="30">
        <v>14.69</v>
      </c>
      <c r="BF10" s="30">
        <v>16.11</v>
      </c>
    </row>
    <row r="11" spans="1:58" ht="15">
      <c r="A11" s="30" t="s">
        <v>18</v>
      </c>
      <c r="B11" s="30" t="s">
        <v>288</v>
      </c>
      <c r="C11" s="30">
        <v>18481</v>
      </c>
      <c r="D11" s="30">
        <v>36953</v>
      </c>
      <c r="E11" s="30">
        <v>55434</v>
      </c>
      <c r="F11" s="30">
        <v>3526</v>
      </c>
      <c r="G11" s="30">
        <v>6685</v>
      </c>
      <c r="H11" s="30">
        <v>10211</v>
      </c>
      <c r="I11" s="30">
        <v>2783</v>
      </c>
      <c r="J11" s="30">
        <v>4282</v>
      </c>
      <c r="K11" s="30">
        <v>7065</v>
      </c>
      <c r="L11" s="30">
        <v>11964</v>
      </c>
      <c r="M11" s="30">
        <v>25233</v>
      </c>
      <c r="N11" s="30">
        <v>37197</v>
      </c>
      <c r="O11" s="30">
        <v>208</v>
      </c>
      <c r="P11" s="30">
        <v>753</v>
      </c>
      <c r="Q11" s="30">
        <v>961</v>
      </c>
      <c r="R11" s="30">
        <v>19.08</v>
      </c>
      <c r="S11" s="30">
        <v>18.09</v>
      </c>
      <c r="T11" s="30">
        <v>18.42</v>
      </c>
      <c r="U11" s="30">
        <v>15.06</v>
      </c>
      <c r="V11" s="30">
        <v>11.59</v>
      </c>
      <c r="W11" s="30">
        <v>12.74</v>
      </c>
      <c r="X11" s="30">
        <v>64.74</v>
      </c>
      <c r="Y11" s="30">
        <v>68.28</v>
      </c>
      <c r="Z11" s="30">
        <v>67.1</v>
      </c>
      <c r="AA11" s="30">
        <v>1.13</v>
      </c>
      <c r="AB11" s="30">
        <v>2.04</v>
      </c>
      <c r="AC11" s="30">
        <v>1.73</v>
      </c>
      <c r="AD11" s="30" t="s">
        <v>18</v>
      </c>
      <c r="AE11" s="30" t="s">
        <v>288</v>
      </c>
      <c r="AF11" s="30">
        <v>18161</v>
      </c>
      <c r="AG11" s="30">
        <v>36329</v>
      </c>
      <c r="AH11" s="30">
        <v>54490</v>
      </c>
      <c r="AI11" s="30">
        <v>3432</v>
      </c>
      <c r="AJ11" s="30">
        <v>6510</v>
      </c>
      <c r="AK11" s="30">
        <v>9942</v>
      </c>
      <c r="AL11" s="30">
        <v>2762</v>
      </c>
      <c r="AM11" s="30">
        <v>4244</v>
      </c>
      <c r="AN11" s="30">
        <v>7006</v>
      </c>
      <c r="AO11" s="30">
        <v>11760</v>
      </c>
      <c r="AP11" s="30">
        <v>24831</v>
      </c>
      <c r="AQ11" s="30">
        <v>36591</v>
      </c>
      <c r="AR11" s="30">
        <v>207</v>
      </c>
      <c r="AS11" s="30">
        <v>744</v>
      </c>
      <c r="AT11" s="30">
        <v>951</v>
      </c>
      <c r="AU11" s="30">
        <v>18.9</v>
      </c>
      <c r="AV11" s="30">
        <v>17.92</v>
      </c>
      <c r="AW11" s="30">
        <v>18.25</v>
      </c>
      <c r="AX11" s="30">
        <v>15.21</v>
      </c>
      <c r="AY11" s="30">
        <v>11.68</v>
      </c>
      <c r="AZ11" s="30">
        <v>12.86</v>
      </c>
      <c r="BA11" s="30">
        <v>64.75</v>
      </c>
      <c r="BB11" s="30">
        <v>68.35</v>
      </c>
      <c r="BC11" s="30">
        <v>67.15</v>
      </c>
      <c r="BD11" s="30">
        <v>1.14</v>
      </c>
      <c r="BE11" s="30">
        <v>2.05</v>
      </c>
      <c r="BF11" s="30">
        <v>1.75</v>
      </c>
    </row>
    <row r="12" spans="1:58" ht="15">
      <c r="A12" s="30" t="s">
        <v>18</v>
      </c>
      <c r="B12" s="30" t="s">
        <v>289</v>
      </c>
      <c r="C12" s="30">
        <v>6077</v>
      </c>
      <c r="D12" s="30">
        <v>5716</v>
      </c>
      <c r="E12" s="30">
        <v>11793</v>
      </c>
      <c r="F12" s="30">
        <v>2028</v>
      </c>
      <c r="G12" s="30">
        <v>1709</v>
      </c>
      <c r="H12" s="30">
        <v>3737</v>
      </c>
      <c r="I12" s="30">
        <v>23</v>
      </c>
      <c r="J12" s="30">
        <v>25</v>
      </c>
      <c r="K12" s="30">
        <v>48</v>
      </c>
      <c r="L12" s="30">
        <v>3713</v>
      </c>
      <c r="M12" s="30">
        <v>3751</v>
      </c>
      <c r="N12" s="30">
        <v>7464</v>
      </c>
      <c r="O12" s="30">
        <v>313</v>
      </c>
      <c r="P12" s="30">
        <v>231</v>
      </c>
      <c r="Q12" s="30">
        <v>544</v>
      </c>
      <c r="R12" s="30">
        <v>33.37</v>
      </c>
      <c r="S12" s="30">
        <v>29.9</v>
      </c>
      <c r="T12" s="30">
        <v>31.69</v>
      </c>
      <c r="U12" s="30">
        <v>0.38</v>
      </c>
      <c r="V12" s="30">
        <v>0.44</v>
      </c>
      <c r="W12" s="30">
        <v>0.41</v>
      </c>
      <c r="X12" s="30">
        <v>61.1</v>
      </c>
      <c r="Y12" s="30">
        <v>65.62</v>
      </c>
      <c r="Z12" s="30">
        <v>63.29</v>
      </c>
      <c r="AA12" s="30">
        <v>5.15</v>
      </c>
      <c r="AB12" s="30">
        <v>4.04</v>
      </c>
      <c r="AC12" s="30">
        <v>4.61</v>
      </c>
      <c r="AD12" s="30" t="s">
        <v>18</v>
      </c>
      <c r="AE12" s="30" t="s">
        <v>289</v>
      </c>
      <c r="AF12" s="30">
        <v>4581</v>
      </c>
      <c r="AG12" s="30">
        <v>4321</v>
      </c>
      <c r="AH12" s="30">
        <v>8902</v>
      </c>
      <c r="AI12" s="30">
        <v>1429</v>
      </c>
      <c r="AJ12" s="30">
        <v>1262</v>
      </c>
      <c r="AK12" s="30">
        <v>2691</v>
      </c>
      <c r="AL12" s="30">
        <v>17</v>
      </c>
      <c r="AM12" s="30">
        <v>14</v>
      </c>
      <c r="AN12" s="30">
        <v>31</v>
      </c>
      <c r="AO12" s="30">
        <v>2937</v>
      </c>
      <c r="AP12" s="30">
        <v>2888</v>
      </c>
      <c r="AQ12" s="30">
        <v>5825</v>
      </c>
      <c r="AR12" s="30">
        <v>198</v>
      </c>
      <c r="AS12" s="30">
        <v>157</v>
      </c>
      <c r="AT12" s="30">
        <v>355</v>
      </c>
      <c r="AU12" s="30">
        <v>31.19</v>
      </c>
      <c r="AV12" s="30">
        <v>29.21</v>
      </c>
      <c r="AW12" s="30">
        <v>30.23</v>
      </c>
      <c r="AX12" s="30">
        <v>0.37</v>
      </c>
      <c r="AY12" s="30">
        <v>0.32</v>
      </c>
      <c r="AZ12" s="30">
        <v>0.35</v>
      </c>
      <c r="BA12" s="30">
        <v>64.11</v>
      </c>
      <c r="BB12" s="30">
        <v>66.84</v>
      </c>
      <c r="BC12" s="30">
        <v>65.43</v>
      </c>
      <c r="BD12" s="30">
        <v>4.32</v>
      </c>
      <c r="BE12" s="30">
        <v>3.63</v>
      </c>
      <c r="BF12" s="30">
        <v>3.99</v>
      </c>
    </row>
    <row r="13" spans="1:58" ht="15">
      <c r="A13" s="30" t="s">
        <v>18</v>
      </c>
      <c r="B13" s="30" t="s">
        <v>290</v>
      </c>
      <c r="C13" s="30">
        <v>4949</v>
      </c>
      <c r="D13" s="30">
        <v>17509</v>
      </c>
      <c r="E13" s="30">
        <v>22458</v>
      </c>
      <c r="F13" s="30">
        <v>968</v>
      </c>
      <c r="G13" s="30">
        <v>3097</v>
      </c>
      <c r="H13" s="30">
        <v>4065</v>
      </c>
      <c r="I13" s="30">
        <v>1110</v>
      </c>
      <c r="J13" s="30">
        <v>4434</v>
      </c>
      <c r="K13" s="30">
        <v>5544</v>
      </c>
      <c r="L13" s="30">
        <v>2809</v>
      </c>
      <c r="M13" s="30">
        <v>9829</v>
      </c>
      <c r="N13" s="30">
        <v>12638</v>
      </c>
      <c r="O13" s="30">
        <v>62</v>
      </c>
      <c r="P13" s="30">
        <v>149</v>
      </c>
      <c r="Q13" s="30">
        <v>211</v>
      </c>
      <c r="R13" s="30">
        <v>19.56</v>
      </c>
      <c r="S13" s="30">
        <v>17.69</v>
      </c>
      <c r="T13" s="30">
        <v>18.1</v>
      </c>
      <c r="U13" s="30">
        <v>22.43</v>
      </c>
      <c r="V13" s="30">
        <v>25.32</v>
      </c>
      <c r="W13" s="30">
        <v>24.69</v>
      </c>
      <c r="X13" s="30">
        <v>56.76</v>
      </c>
      <c r="Y13" s="30">
        <v>56.14</v>
      </c>
      <c r="Z13" s="30">
        <v>56.27</v>
      </c>
      <c r="AA13" s="30">
        <v>1.25</v>
      </c>
      <c r="AB13" s="30">
        <v>0.85</v>
      </c>
      <c r="AC13" s="30">
        <v>0.94</v>
      </c>
      <c r="AD13" s="30" t="s">
        <v>18</v>
      </c>
      <c r="AE13" s="30" t="s">
        <v>290</v>
      </c>
      <c r="AF13" s="30">
        <v>4535</v>
      </c>
      <c r="AG13" s="30">
        <v>15372</v>
      </c>
      <c r="AH13" s="30">
        <v>19907</v>
      </c>
      <c r="AI13" s="30">
        <v>880</v>
      </c>
      <c r="AJ13" s="30">
        <v>2669</v>
      </c>
      <c r="AK13" s="30">
        <v>3549</v>
      </c>
      <c r="AL13" s="30">
        <v>1017</v>
      </c>
      <c r="AM13" s="30">
        <v>3751</v>
      </c>
      <c r="AN13" s="30">
        <v>4768</v>
      </c>
      <c r="AO13" s="30">
        <v>2577</v>
      </c>
      <c r="AP13" s="30">
        <v>8818</v>
      </c>
      <c r="AQ13" s="30">
        <v>11395</v>
      </c>
      <c r="AR13" s="30">
        <v>61</v>
      </c>
      <c r="AS13" s="30">
        <v>134</v>
      </c>
      <c r="AT13" s="30">
        <v>195</v>
      </c>
      <c r="AU13" s="30">
        <v>19.4</v>
      </c>
      <c r="AV13" s="30">
        <v>17.36</v>
      </c>
      <c r="AW13" s="30">
        <v>17.83</v>
      </c>
      <c r="AX13" s="30">
        <v>22.43</v>
      </c>
      <c r="AY13" s="30">
        <v>24.4</v>
      </c>
      <c r="AZ13" s="30">
        <v>23.95</v>
      </c>
      <c r="BA13" s="30">
        <v>56.82</v>
      </c>
      <c r="BB13" s="30">
        <v>57.36</v>
      </c>
      <c r="BC13" s="30">
        <v>57.24</v>
      </c>
      <c r="BD13" s="30">
        <v>1.35</v>
      </c>
      <c r="BE13" s="30">
        <v>0.87</v>
      </c>
      <c r="BF13" s="30">
        <v>0.98</v>
      </c>
    </row>
    <row r="14" spans="1:58" ht="15">
      <c r="A14" s="30" t="s">
        <v>18</v>
      </c>
      <c r="B14" s="30" t="s">
        <v>291</v>
      </c>
      <c r="C14" s="30">
        <v>13179</v>
      </c>
      <c r="D14" s="30">
        <v>27082</v>
      </c>
      <c r="E14" s="30">
        <v>40261</v>
      </c>
      <c r="F14" s="30">
        <v>2403</v>
      </c>
      <c r="G14" s="30">
        <v>5061</v>
      </c>
      <c r="H14" s="30">
        <v>7464</v>
      </c>
      <c r="I14" s="30">
        <v>2994</v>
      </c>
      <c r="J14" s="30">
        <v>4975</v>
      </c>
      <c r="K14" s="30">
        <v>7969</v>
      </c>
      <c r="L14" s="30">
        <v>7575</v>
      </c>
      <c r="M14" s="30">
        <v>16465</v>
      </c>
      <c r="N14" s="30">
        <v>24040</v>
      </c>
      <c r="O14" s="30">
        <v>207</v>
      </c>
      <c r="P14" s="30">
        <v>581</v>
      </c>
      <c r="Q14" s="30">
        <v>788</v>
      </c>
      <c r="R14" s="30">
        <v>18.23</v>
      </c>
      <c r="S14" s="30">
        <v>18.69</v>
      </c>
      <c r="T14" s="30">
        <v>18.54</v>
      </c>
      <c r="U14" s="30">
        <v>22.72</v>
      </c>
      <c r="V14" s="30">
        <v>18.37</v>
      </c>
      <c r="W14" s="30">
        <v>19.79</v>
      </c>
      <c r="X14" s="30">
        <v>57.48</v>
      </c>
      <c r="Y14" s="30">
        <v>60.8</v>
      </c>
      <c r="Z14" s="30">
        <v>59.71</v>
      </c>
      <c r="AA14" s="30">
        <v>1.57</v>
      </c>
      <c r="AB14" s="30">
        <v>2.15</v>
      </c>
      <c r="AC14" s="30">
        <v>1.96</v>
      </c>
      <c r="AD14" s="30" t="s">
        <v>18</v>
      </c>
      <c r="AE14" s="30" t="s">
        <v>291</v>
      </c>
      <c r="AF14" s="30">
        <v>8116</v>
      </c>
      <c r="AG14" s="30">
        <v>16464</v>
      </c>
      <c r="AH14" s="30">
        <v>24580</v>
      </c>
      <c r="AI14" s="30">
        <v>1488</v>
      </c>
      <c r="AJ14" s="30">
        <v>3094</v>
      </c>
      <c r="AK14" s="30">
        <v>4582</v>
      </c>
      <c r="AL14" s="30">
        <v>1747</v>
      </c>
      <c r="AM14" s="30">
        <v>3022</v>
      </c>
      <c r="AN14" s="30">
        <v>4769</v>
      </c>
      <c r="AO14" s="30">
        <v>4737</v>
      </c>
      <c r="AP14" s="30">
        <v>10027</v>
      </c>
      <c r="AQ14" s="30">
        <v>14764</v>
      </c>
      <c r="AR14" s="30">
        <v>144</v>
      </c>
      <c r="AS14" s="30">
        <v>321</v>
      </c>
      <c r="AT14" s="30">
        <v>465</v>
      </c>
      <c r="AU14" s="30">
        <v>18.33</v>
      </c>
      <c r="AV14" s="30">
        <v>18.79</v>
      </c>
      <c r="AW14" s="30">
        <v>18.64</v>
      </c>
      <c r="AX14" s="30">
        <v>21.53</v>
      </c>
      <c r="AY14" s="30">
        <v>18.36</v>
      </c>
      <c r="AZ14" s="30">
        <v>19.4</v>
      </c>
      <c r="BA14" s="30">
        <v>58.37</v>
      </c>
      <c r="BB14" s="30">
        <v>60.9</v>
      </c>
      <c r="BC14" s="30">
        <v>60.07</v>
      </c>
      <c r="BD14" s="30">
        <v>1.77</v>
      </c>
      <c r="BE14" s="30">
        <v>1.95</v>
      </c>
      <c r="BF14" s="30">
        <v>1.89</v>
      </c>
    </row>
    <row r="15" spans="1:58" ht="15">
      <c r="A15" s="30" t="s">
        <v>18</v>
      </c>
      <c r="B15" s="30" t="s">
        <v>292</v>
      </c>
      <c r="C15" s="30">
        <v>8731</v>
      </c>
      <c r="D15" s="30">
        <v>16793</v>
      </c>
      <c r="E15" s="30">
        <v>25524</v>
      </c>
      <c r="F15" s="30">
        <v>2824</v>
      </c>
      <c r="G15" s="30">
        <v>4674</v>
      </c>
      <c r="H15" s="30">
        <v>7498</v>
      </c>
      <c r="I15" s="30">
        <v>63</v>
      </c>
      <c r="J15" s="30">
        <v>157</v>
      </c>
      <c r="K15" s="30">
        <v>220</v>
      </c>
      <c r="L15" s="30">
        <v>5607</v>
      </c>
      <c r="M15" s="30">
        <v>11605</v>
      </c>
      <c r="N15" s="30">
        <v>17212</v>
      </c>
      <c r="O15" s="30">
        <v>237</v>
      </c>
      <c r="P15" s="30">
        <v>357</v>
      </c>
      <c r="Q15" s="30">
        <v>594</v>
      </c>
      <c r="R15" s="30">
        <v>32.34</v>
      </c>
      <c r="S15" s="30">
        <v>27.83</v>
      </c>
      <c r="T15" s="30">
        <v>29.38</v>
      </c>
      <c r="U15" s="30">
        <v>0.72</v>
      </c>
      <c r="V15" s="30">
        <v>0.93</v>
      </c>
      <c r="W15" s="30">
        <v>0.86</v>
      </c>
      <c r="X15" s="30">
        <v>64.22</v>
      </c>
      <c r="Y15" s="30">
        <v>69.11</v>
      </c>
      <c r="Z15" s="30">
        <v>67.43</v>
      </c>
      <c r="AA15" s="30">
        <v>2.71</v>
      </c>
      <c r="AB15" s="30">
        <v>2.13</v>
      </c>
      <c r="AC15" s="30">
        <v>2.33</v>
      </c>
      <c r="AD15" s="30" t="s">
        <v>18</v>
      </c>
      <c r="AE15" s="30" t="s">
        <v>292</v>
      </c>
      <c r="AF15" s="30">
        <v>8731</v>
      </c>
      <c r="AG15" s="30">
        <v>16793</v>
      </c>
      <c r="AH15" s="30">
        <v>25524</v>
      </c>
      <c r="AI15" s="30">
        <v>2824</v>
      </c>
      <c r="AJ15" s="30">
        <v>4674</v>
      </c>
      <c r="AK15" s="30">
        <v>7498</v>
      </c>
      <c r="AL15" s="30">
        <v>63</v>
      </c>
      <c r="AM15" s="30">
        <v>157</v>
      </c>
      <c r="AN15" s="30">
        <v>220</v>
      </c>
      <c r="AO15" s="30">
        <v>5607</v>
      </c>
      <c r="AP15" s="30">
        <v>11605</v>
      </c>
      <c r="AQ15" s="30">
        <v>17212</v>
      </c>
      <c r="AR15" s="30">
        <v>237</v>
      </c>
      <c r="AS15" s="30">
        <v>357</v>
      </c>
      <c r="AT15" s="30">
        <v>594</v>
      </c>
      <c r="AU15" s="30">
        <v>32.34</v>
      </c>
      <c r="AV15" s="30">
        <v>27.83</v>
      </c>
      <c r="AW15" s="30">
        <v>29.38</v>
      </c>
      <c r="AX15" s="30">
        <v>0.72</v>
      </c>
      <c r="AY15" s="30">
        <v>0.93</v>
      </c>
      <c r="AZ15" s="30">
        <v>0.86</v>
      </c>
      <c r="BA15" s="30">
        <v>64.22</v>
      </c>
      <c r="BB15" s="30">
        <v>69.11</v>
      </c>
      <c r="BC15" s="30">
        <v>67.43</v>
      </c>
      <c r="BD15" s="30">
        <v>2.71</v>
      </c>
      <c r="BE15" s="30">
        <v>2.13</v>
      </c>
      <c r="BF15" s="30">
        <v>2.33</v>
      </c>
    </row>
    <row r="16" spans="1:58" ht="15">
      <c r="A16" s="30" t="s">
        <v>18</v>
      </c>
      <c r="B16" s="30" t="s">
        <v>293</v>
      </c>
      <c r="C16" s="30">
        <v>6304</v>
      </c>
      <c r="D16" s="30">
        <v>43475</v>
      </c>
      <c r="E16" s="30">
        <v>49779</v>
      </c>
      <c r="F16" s="30">
        <v>1416</v>
      </c>
      <c r="G16" s="30">
        <v>10969</v>
      </c>
      <c r="H16" s="30">
        <v>12385</v>
      </c>
      <c r="I16" s="30">
        <v>2031</v>
      </c>
      <c r="J16" s="30">
        <v>12583</v>
      </c>
      <c r="K16" s="30">
        <v>14614</v>
      </c>
      <c r="L16" s="30">
        <v>2758</v>
      </c>
      <c r="M16" s="30">
        <v>19274</v>
      </c>
      <c r="N16" s="30">
        <v>22032</v>
      </c>
      <c r="O16" s="30">
        <v>99</v>
      </c>
      <c r="P16" s="30">
        <v>649</v>
      </c>
      <c r="Q16" s="30">
        <v>748</v>
      </c>
      <c r="R16" s="30">
        <v>22.46</v>
      </c>
      <c r="S16" s="30">
        <v>25.23</v>
      </c>
      <c r="T16" s="30">
        <v>24.88</v>
      </c>
      <c r="U16" s="30">
        <v>32.22</v>
      </c>
      <c r="V16" s="30">
        <v>28.94</v>
      </c>
      <c r="W16" s="30">
        <v>29.36</v>
      </c>
      <c r="X16" s="30">
        <v>43.75</v>
      </c>
      <c r="Y16" s="30">
        <v>44.33</v>
      </c>
      <c r="Z16" s="30">
        <v>44.26</v>
      </c>
      <c r="AA16" s="30">
        <v>1.57</v>
      </c>
      <c r="AB16" s="30">
        <v>1.49</v>
      </c>
      <c r="AC16" s="30">
        <v>1.5</v>
      </c>
      <c r="AD16" s="30" t="s">
        <v>18</v>
      </c>
      <c r="AE16" s="30" t="s">
        <v>293</v>
      </c>
      <c r="AF16" s="30">
        <v>4911</v>
      </c>
      <c r="AG16" s="30">
        <v>34099</v>
      </c>
      <c r="AH16" s="30">
        <v>39010</v>
      </c>
      <c r="AI16" s="30">
        <v>1140</v>
      </c>
      <c r="AJ16" s="30">
        <v>8532</v>
      </c>
      <c r="AK16" s="30">
        <v>9672</v>
      </c>
      <c r="AL16" s="30">
        <v>1555</v>
      </c>
      <c r="AM16" s="30">
        <v>9936</v>
      </c>
      <c r="AN16" s="30">
        <v>11491</v>
      </c>
      <c r="AO16" s="30">
        <v>2127</v>
      </c>
      <c r="AP16" s="30">
        <v>15071</v>
      </c>
      <c r="AQ16" s="30">
        <v>17198</v>
      </c>
      <c r="AR16" s="30">
        <v>89</v>
      </c>
      <c r="AS16" s="30">
        <v>560</v>
      </c>
      <c r="AT16" s="30">
        <v>649</v>
      </c>
      <c r="AU16" s="30">
        <v>23.21</v>
      </c>
      <c r="AV16" s="30">
        <v>25.02</v>
      </c>
      <c r="AW16" s="30">
        <v>24.79</v>
      </c>
      <c r="AX16" s="30">
        <v>31.66</v>
      </c>
      <c r="AY16" s="30">
        <v>29.14</v>
      </c>
      <c r="AZ16" s="30">
        <v>29.46</v>
      </c>
      <c r="BA16" s="30">
        <v>43.31</v>
      </c>
      <c r="BB16" s="30">
        <v>44.2</v>
      </c>
      <c r="BC16" s="30">
        <v>44.09</v>
      </c>
      <c r="BD16" s="30">
        <v>1.81</v>
      </c>
      <c r="BE16" s="30">
        <v>1.64</v>
      </c>
      <c r="BF16" s="30">
        <v>1.66</v>
      </c>
    </row>
    <row r="17" spans="1:58" ht="15">
      <c r="A17" s="30" t="s">
        <v>18</v>
      </c>
      <c r="B17" s="30" t="s">
        <v>294</v>
      </c>
      <c r="C17" s="30">
        <v>4817</v>
      </c>
      <c r="D17" s="30">
        <v>12012</v>
      </c>
      <c r="E17" s="30">
        <v>16829</v>
      </c>
      <c r="F17" s="30">
        <v>1060</v>
      </c>
      <c r="G17" s="30">
        <v>2457</v>
      </c>
      <c r="H17" s="30">
        <v>3517</v>
      </c>
      <c r="I17" s="30">
        <v>168</v>
      </c>
      <c r="J17" s="30">
        <v>705</v>
      </c>
      <c r="K17" s="30">
        <v>873</v>
      </c>
      <c r="L17" s="30">
        <v>3456</v>
      </c>
      <c r="M17" s="30">
        <v>8643</v>
      </c>
      <c r="N17" s="30">
        <v>12099</v>
      </c>
      <c r="O17" s="30">
        <v>133</v>
      </c>
      <c r="P17" s="30">
        <v>207</v>
      </c>
      <c r="Q17" s="30">
        <v>340</v>
      </c>
      <c r="R17" s="30">
        <v>22.01</v>
      </c>
      <c r="S17" s="30">
        <v>20.45</v>
      </c>
      <c r="T17" s="30">
        <v>20.9</v>
      </c>
      <c r="U17" s="30">
        <v>3.49</v>
      </c>
      <c r="V17" s="30">
        <v>5.87</v>
      </c>
      <c r="W17" s="30">
        <v>5.19</v>
      </c>
      <c r="X17" s="30">
        <v>71.75</v>
      </c>
      <c r="Y17" s="30">
        <v>71.95</v>
      </c>
      <c r="Z17" s="30">
        <v>71.89</v>
      </c>
      <c r="AA17" s="30">
        <v>2.76</v>
      </c>
      <c r="AB17" s="30">
        <v>1.72</v>
      </c>
      <c r="AC17" s="30">
        <v>2.02</v>
      </c>
      <c r="AD17" s="30" t="s">
        <v>18</v>
      </c>
      <c r="AE17" s="30" t="s">
        <v>294</v>
      </c>
      <c r="AF17" s="30">
        <v>3769</v>
      </c>
      <c r="AG17" s="30">
        <v>9267</v>
      </c>
      <c r="AH17" s="30">
        <v>13036</v>
      </c>
      <c r="AI17" s="30">
        <v>816</v>
      </c>
      <c r="AJ17" s="30">
        <v>1738</v>
      </c>
      <c r="AK17" s="30">
        <v>2554</v>
      </c>
      <c r="AL17" s="30">
        <v>134</v>
      </c>
      <c r="AM17" s="30">
        <v>577</v>
      </c>
      <c r="AN17" s="30">
        <v>711</v>
      </c>
      <c r="AO17" s="30">
        <v>2720</v>
      </c>
      <c r="AP17" s="30">
        <v>6786</v>
      </c>
      <c r="AQ17" s="30">
        <v>9506</v>
      </c>
      <c r="AR17" s="30">
        <v>99</v>
      </c>
      <c r="AS17" s="30">
        <v>166</v>
      </c>
      <c r="AT17" s="30">
        <v>265</v>
      </c>
      <c r="AU17" s="30">
        <v>21.65</v>
      </c>
      <c r="AV17" s="30">
        <v>18.75</v>
      </c>
      <c r="AW17" s="30">
        <v>19.59</v>
      </c>
      <c r="AX17" s="30">
        <v>3.56</v>
      </c>
      <c r="AY17" s="30">
        <v>6.23</v>
      </c>
      <c r="AZ17" s="30">
        <v>5.45</v>
      </c>
      <c r="BA17" s="30">
        <v>72.17</v>
      </c>
      <c r="BB17" s="30">
        <v>73.23</v>
      </c>
      <c r="BC17" s="30">
        <v>72.92</v>
      </c>
      <c r="BD17" s="30">
        <v>2.63</v>
      </c>
      <c r="BE17" s="30">
        <v>1.79</v>
      </c>
      <c r="BF17" s="30">
        <v>2.03</v>
      </c>
    </row>
    <row r="18" spans="1:58" ht="15">
      <c r="A18" s="30" t="s">
        <v>18</v>
      </c>
      <c r="B18" s="30" t="s">
        <v>295</v>
      </c>
      <c r="C18" s="30">
        <v>8068</v>
      </c>
      <c r="D18" s="30">
        <v>23518</v>
      </c>
      <c r="E18" s="30">
        <v>31586</v>
      </c>
      <c r="F18" s="30">
        <v>384</v>
      </c>
      <c r="G18" s="30">
        <v>1736</v>
      </c>
      <c r="H18" s="30">
        <v>2120</v>
      </c>
      <c r="I18" s="30">
        <v>7080</v>
      </c>
      <c r="J18" s="30">
        <v>19468</v>
      </c>
      <c r="K18" s="30">
        <v>26548</v>
      </c>
      <c r="L18" s="30">
        <v>590</v>
      </c>
      <c r="M18" s="30">
        <v>2230</v>
      </c>
      <c r="N18" s="30">
        <v>2820</v>
      </c>
      <c r="O18" s="30">
        <v>14</v>
      </c>
      <c r="P18" s="30">
        <v>84</v>
      </c>
      <c r="Q18" s="30">
        <v>98</v>
      </c>
      <c r="R18" s="30">
        <v>4.76</v>
      </c>
      <c r="S18" s="30">
        <v>7.38</v>
      </c>
      <c r="T18" s="30">
        <v>6.71</v>
      </c>
      <c r="U18" s="30">
        <v>87.75</v>
      </c>
      <c r="V18" s="30">
        <v>82.78</v>
      </c>
      <c r="W18" s="30">
        <v>84.05</v>
      </c>
      <c r="X18" s="30">
        <v>7.31</v>
      </c>
      <c r="Y18" s="30">
        <v>9.48</v>
      </c>
      <c r="Z18" s="30">
        <v>8.93</v>
      </c>
      <c r="AA18" s="30">
        <v>0.17</v>
      </c>
      <c r="AB18" s="30">
        <v>0.36</v>
      </c>
      <c r="AC18" s="30">
        <v>0.31</v>
      </c>
      <c r="AD18" s="30" t="s">
        <v>18</v>
      </c>
      <c r="AE18" s="30" t="s">
        <v>295</v>
      </c>
      <c r="AF18" s="30">
        <v>8051</v>
      </c>
      <c r="AG18" s="30">
        <v>23454</v>
      </c>
      <c r="AH18" s="30">
        <v>31505</v>
      </c>
      <c r="AI18" s="30">
        <v>384</v>
      </c>
      <c r="AJ18" s="30">
        <v>1736</v>
      </c>
      <c r="AK18" s="30">
        <v>2120</v>
      </c>
      <c r="AL18" s="30">
        <v>7064</v>
      </c>
      <c r="AM18" s="30">
        <v>19407</v>
      </c>
      <c r="AN18" s="30">
        <v>26471</v>
      </c>
      <c r="AO18" s="30">
        <v>589</v>
      </c>
      <c r="AP18" s="30">
        <v>2227</v>
      </c>
      <c r="AQ18" s="30">
        <v>2816</v>
      </c>
      <c r="AR18" s="30">
        <v>14</v>
      </c>
      <c r="AS18" s="30">
        <v>84</v>
      </c>
      <c r="AT18" s="30">
        <v>98</v>
      </c>
      <c r="AU18" s="30">
        <v>4.77</v>
      </c>
      <c r="AV18" s="30">
        <v>7.4</v>
      </c>
      <c r="AW18" s="30">
        <v>6.73</v>
      </c>
      <c r="AX18" s="30">
        <v>87.74</v>
      </c>
      <c r="AY18" s="30">
        <v>82.74</v>
      </c>
      <c r="AZ18" s="30">
        <v>84.02</v>
      </c>
      <c r="BA18" s="30">
        <v>7.32</v>
      </c>
      <c r="BB18" s="30">
        <v>9.5</v>
      </c>
      <c r="BC18" s="30">
        <v>8.94</v>
      </c>
      <c r="BD18" s="30">
        <v>0.17</v>
      </c>
      <c r="BE18" s="30">
        <v>0.36</v>
      </c>
      <c r="BF18" s="30">
        <v>0.31</v>
      </c>
    </row>
    <row r="19" spans="1:58" ht="15">
      <c r="A19" s="30" t="s">
        <v>18</v>
      </c>
      <c r="B19" s="30" t="s">
        <v>296</v>
      </c>
      <c r="C19" s="30">
        <v>8270</v>
      </c>
      <c r="D19" s="30">
        <v>14343</v>
      </c>
      <c r="E19" s="30">
        <v>22613</v>
      </c>
      <c r="F19" s="30">
        <v>5298</v>
      </c>
      <c r="G19" s="30">
        <v>9382</v>
      </c>
      <c r="H19" s="30">
        <v>14680</v>
      </c>
      <c r="I19" s="30">
        <v>8</v>
      </c>
      <c r="J19" s="30">
        <v>6</v>
      </c>
      <c r="K19" s="30">
        <v>14</v>
      </c>
      <c r="L19" s="30">
        <v>2889</v>
      </c>
      <c r="M19" s="30">
        <v>4877</v>
      </c>
      <c r="N19" s="30">
        <v>7766</v>
      </c>
      <c r="O19" s="30">
        <v>75</v>
      </c>
      <c r="P19" s="30">
        <v>78</v>
      </c>
      <c r="Q19" s="30">
        <v>153</v>
      </c>
      <c r="R19" s="30">
        <v>64.06</v>
      </c>
      <c r="S19" s="30">
        <v>65.41</v>
      </c>
      <c r="T19" s="30">
        <v>64.92</v>
      </c>
      <c r="U19" s="30">
        <v>0.1</v>
      </c>
      <c r="V19" s="30">
        <v>0.04</v>
      </c>
      <c r="W19" s="30">
        <v>0.06</v>
      </c>
      <c r="X19" s="30">
        <v>34.93</v>
      </c>
      <c r="Y19" s="30">
        <v>34</v>
      </c>
      <c r="Z19" s="30">
        <v>34.34</v>
      </c>
      <c r="AA19" s="30">
        <v>0.91</v>
      </c>
      <c r="AB19" s="30">
        <v>0.54</v>
      </c>
      <c r="AC19" s="30">
        <v>0.68</v>
      </c>
      <c r="AD19" s="30" t="s">
        <v>18</v>
      </c>
      <c r="AE19" s="30" t="s">
        <v>296</v>
      </c>
      <c r="AF19" s="30">
        <v>5221</v>
      </c>
      <c r="AG19" s="30">
        <v>8381</v>
      </c>
      <c r="AH19" s="30">
        <v>13602</v>
      </c>
      <c r="AI19" s="30">
        <v>3217</v>
      </c>
      <c r="AJ19" s="30">
        <v>5239</v>
      </c>
      <c r="AK19" s="30">
        <v>8456</v>
      </c>
      <c r="AL19" s="30">
        <v>4</v>
      </c>
      <c r="AM19" s="30">
        <v>3</v>
      </c>
      <c r="AN19" s="30">
        <v>7</v>
      </c>
      <c r="AO19" s="30">
        <v>1939</v>
      </c>
      <c r="AP19" s="30">
        <v>3096</v>
      </c>
      <c r="AQ19" s="30">
        <v>5035</v>
      </c>
      <c r="AR19" s="30">
        <v>61</v>
      </c>
      <c r="AS19" s="30">
        <v>43</v>
      </c>
      <c r="AT19" s="30">
        <v>104</v>
      </c>
      <c r="AU19" s="30">
        <v>61.62</v>
      </c>
      <c r="AV19" s="30">
        <v>62.51</v>
      </c>
      <c r="AW19" s="30">
        <v>62.17</v>
      </c>
      <c r="AX19" s="30">
        <v>0.08</v>
      </c>
      <c r="AY19" s="30">
        <v>0.04</v>
      </c>
      <c r="AZ19" s="30">
        <v>0.05</v>
      </c>
      <c r="BA19" s="30">
        <v>37.14</v>
      </c>
      <c r="BB19" s="30">
        <v>36.94</v>
      </c>
      <c r="BC19" s="30">
        <v>37.02</v>
      </c>
      <c r="BD19" s="30">
        <v>1.17</v>
      </c>
      <c r="BE19" s="30">
        <v>0.51</v>
      </c>
      <c r="BF19" s="30">
        <v>0.76</v>
      </c>
    </row>
    <row r="20" spans="1:58" ht="15">
      <c r="A20" s="30" t="s">
        <v>18</v>
      </c>
      <c r="B20" s="30" t="s">
        <v>297</v>
      </c>
      <c r="C20" s="30">
        <v>6893</v>
      </c>
      <c r="D20" s="30">
        <v>10656</v>
      </c>
      <c r="E20" s="30">
        <v>17549</v>
      </c>
      <c r="F20" s="30">
        <v>2990</v>
      </c>
      <c r="G20" s="30">
        <v>4615</v>
      </c>
      <c r="H20" s="30">
        <v>7605</v>
      </c>
      <c r="I20" s="30">
        <v>17</v>
      </c>
      <c r="J20" s="30">
        <v>28</v>
      </c>
      <c r="K20" s="30">
        <v>45</v>
      </c>
      <c r="L20" s="30">
        <v>3486</v>
      </c>
      <c r="M20" s="30">
        <v>5491</v>
      </c>
      <c r="N20" s="30">
        <v>8977</v>
      </c>
      <c r="O20" s="30">
        <v>400</v>
      </c>
      <c r="P20" s="30">
        <v>522</v>
      </c>
      <c r="Q20" s="30">
        <v>922</v>
      </c>
      <c r="R20" s="30">
        <v>43.38</v>
      </c>
      <c r="S20" s="30">
        <v>43.31</v>
      </c>
      <c r="T20" s="30">
        <v>43.34</v>
      </c>
      <c r="U20" s="30">
        <v>0.25</v>
      </c>
      <c r="V20" s="30">
        <v>0.26</v>
      </c>
      <c r="W20" s="30">
        <v>0.26</v>
      </c>
      <c r="X20" s="30">
        <v>50.57</v>
      </c>
      <c r="Y20" s="30">
        <v>51.53</v>
      </c>
      <c r="Z20" s="30">
        <v>51.15</v>
      </c>
      <c r="AA20" s="30">
        <v>5.8</v>
      </c>
      <c r="AB20" s="30">
        <v>4.9</v>
      </c>
      <c r="AC20" s="30">
        <v>5.25</v>
      </c>
      <c r="AD20" s="30" t="s">
        <v>18</v>
      </c>
      <c r="AE20" s="30" t="s">
        <v>297</v>
      </c>
      <c r="AF20" s="30">
        <v>6183</v>
      </c>
      <c r="AG20" s="30">
        <v>9600</v>
      </c>
      <c r="AH20" s="30">
        <v>15783</v>
      </c>
      <c r="AI20" s="30">
        <v>2676</v>
      </c>
      <c r="AJ20" s="30">
        <v>4241</v>
      </c>
      <c r="AK20" s="30">
        <v>6917</v>
      </c>
      <c r="AL20" s="30">
        <v>16</v>
      </c>
      <c r="AM20" s="30">
        <v>26</v>
      </c>
      <c r="AN20" s="30">
        <v>42</v>
      </c>
      <c r="AO20" s="30">
        <v>3133</v>
      </c>
      <c r="AP20" s="30">
        <v>4884</v>
      </c>
      <c r="AQ20" s="30">
        <v>8017</v>
      </c>
      <c r="AR20" s="30">
        <v>358</v>
      </c>
      <c r="AS20" s="30">
        <v>449</v>
      </c>
      <c r="AT20" s="30">
        <v>807</v>
      </c>
      <c r="AU20" s="30">
        <v>43.28</v>
      </c>
      <c r="AV20" s="30">
        <v>44.18</v>
      </c>
      <c r="AW20" s="30">
        <v>43.83</v>
      </c>
      <c r="AX20" s="30">
        <v>0.26</v>
      </c>
      <c r="AY20" s="30">
        <v>0.27</v>
      </c>
      <c r="AZ20" s="30">
        <v>0.27</v>
      </c>
      <c r="BA20" s="30">
        <v>50.67</v>
      </c>
      <c r="BB20" s="30">
        <v>50.88</v>
      </c>
      <c r="BC20" s="30">
        <v>50.8</v>
      </c>
      <c r="BD20" s="30">
        <v>5.79</v>
      </c>
      <c r="BE20" s="30">
        <v>4.68</v>
      </c>
      <c r="BF20" s="30">
        <v>5.11</v>
      </c>
    </row>
    <row r="21" spans="1:58" ht="15">
      <c r="A21" s="30" t="s">
        <v>18</v>
      </c>
      <c r="B21" s="30" t="s">
        <v>298</v>
      </c>
      <c r="C21" s="30">
        <v>9731</v>
      </c>
      <c r="D21" s="30">
        <v>33402</v>
      </c>
      <c r="E21" s="30">
        <v>43133</v>
      </c>
      <c r="F21" s="30">
        <v>1706</v>
      </c>
      <c r="G21" s="30">
        <v>6430</v>
      </c>
      <c r="H21" s="30">
        <v>8136</v>
      </c>
      <c r="I21" s="30">
        <v>1780</v>
      </c>
      <c r="J21" s="30">
        <v>5422</v>
      </c>
      <c r="K21" s="30">
        <v>7202</v>
      </c>
      <c r="L21" s="30">
        <v>6022</v>
      </c>
      <c r="M21" s="30">
        <v>20998</v>
      </c>
      <c r="N21" s="30">
        <v>27020</v>
      </c>
      <c r="O21" s="30">
        <v>223</v>
      </c>
      <c r="P21" s="30">
        <v>552</v>
      </c>
      <c r="Q21" s="30">
        <v>775</v>
      </c>
      <c r="R21" s="30">
        <v>17.53</v>
      </c>
      <c r="S21" s="30">
        <v>19.25</v>
      </c>
      <c r="T21" s="30">
        <v>18.86</v>
      </c>
      <c r="U21" s="30">
        <v>18.29</v>
      </c>
      <c r="V21" s="30">
        <v>16.23</v>
      </c>
      <c r="W21" s="30">
        <v>16.7</v>
      </c>
      <c r="X21" s="30">
        <v>61.88</v>
      </c>
      <c r="Y21" s="30">
        <v>62.86</v>
      </c>
      <c r="Z21" s="30">
        <v>62.64</v>
      </c>
      <c r="AA21" s="30">
        <v>2.29</v>
      </c>
      <c r="AB21" s="30">
        <v>1.65</v>
      </c>
      <c r="AC21" s="30">
        <v>1.8</v>
      </c>
      <c r="AD21" s="30" t="s">
        <v>18</v>
      </c>
      <c r="AE21" s="30" t="s">
        <v>298</v>
      </c>
      <c r="AF21" s="30">
        <v>6943</v>
      </c>
      <c r="AG21" s="30">
        <v>22626</v>
      </c>
      <c r="AH21" s="30">
        <v>29569</v>
      </c>
      <c r="AI21" s="30">
        <v>1194</v>
      </c>
      <c r="AJ21" s="30">
        <v>4403</v>
      </c>
      <c r="AK21" s="30">
        <v>5597</v>
      </c>
      <c r="AL21" s="30">
        <v>1281</v>
      </c>
      <c r="AM21" s="30">
        <v>3670</v>
      </c>
      <c r="AN21" s="30">
        <v>4951</v>
      </c>
      <c r="AO21" s="30">
        <v>4330</v>
      </c>
      <c r="AP21" s="30">
        <v>14275</v>
      </c>
      <c r="AQ21" s="30">
        <v>18605</v>
      </c>
      <c r="AR21" s="30">
        <v>138</v>
      </c>
      <c r="AS21" s="30">
        <v>278</v>
      </c>
      <c r="AT21" s="30">
        <v>416</v>
      </c>
      <c r="AU21" s="30">
        <v>17.2</v>
      </c>
      <c r="AV21" s="30">
        <v>19.46</v>
      </c>
      <c r="AW21" s="30">
        <v>18.93</v>
      </c>
      <c r="AX21" s="30">
        <v>18.45</v>
      </c>
      <c r="AY21" s="30">
        <v>16.22</v>
      </c>
      <c r="AZ21" s="30">
        <v>16.74</v>
      </c>
      <c r="BA21" s="30">
        <v>62.36</v>
      </c>
      <c r="BB21" s="30">
        <v>63.09</v>
      </c>
      <c r="BC21" s="30">
        <v>62.92</v>
      </c>
      <c r="BD21" s="30">
        <v>1.99</v>
      </c>
      <c r="BE21" s="30">
        <v>1.23</v>
      </c>
      <c r="BF21" s="30">
        <v>1.41</v>
      </c>
    </row>
    <row r="22" spans="1:58" ht="15">
      <c r="A22" s="30" t="s">
        <v>18</v>
      </c>
      <c r="B22" s="30" t="s">
        <v>299</v>
      </c>
      <c r="C22" s="30">
        <v>2767</v>
      </c>
      <c r="D22" s="30">
        <v>4908</v>
      </c>
      <c r="E22" s="30">
        <v>7675</v>
      </c>
      <c r="F22" s="30">
        <v>499</v>
      </c>
      <c r="G22" s="30">
        <v>914</v>
      </c>
      <c r="H22" s="30">
        <v>1413</v>
      </c>
      <c r="I22" s="30">
        <v>247</v>
      </c>
      <c r="J22" s="30">
        <v>356</v>
      </c>
      <c r="K22" s="30">
        <v>603</v>
      </c>
      <c r="L22" s="30">
        <v>1178</v>
      </c>
      <c r="M22" s="30">
        <v>2284</v>
      </c>
      <c r="N22" s="30">
        <v>3462</v>
      </c>
      <c r="O22" s="30">
        <v>843</v>
      </c>
      <c r="P22" s="30">
        <v>1354</v>
      </c>
      <c r="Q22" s="30">
        <v>2197</v>
      </c>
      <c r="R22" s="30">
        <v>18.03</v>
      </c>
      <c r="S22" s="30">
        <v>18.62</v>
      </c>
      <c r="T22" s="30">
        <v>18.41</v>
      </c>
      <c r="U22" s="30">
        <v>8.93</v>
      </c>
      <c r="V22" s="30">
        <v>7.25</v>
      </c>
      <c r="W22" s="30">
        <v>7.86</v>
      </c>
      <c r="X22" s="30">
        <v>42.57</v>
      </c>
      <c r="Y22" s="30">
        <v>46.54</v>
      </c>
      <c r="Z22" s="30">
        <v>45.11</v>
      </c>
      <c r="AA22" s="30">
        <v>30.47</v>
      </c>
      <c r="AB22" s="30">
        <v>27.59</v>
      </c>
      <c r="AC22" s="30">
        <v>28.63</v>
      </c>
      <c r="AD22" s="30" t="s">
        <v>18</v>
      </c>
      <c r="AE22" s="30" t="s">
        <v>299</v>
      </c>
      <c r="AF22" s="30">
        <v>2767</v>
      </c>
      <c r="AG22" s="30">
        <v>4908</v>
      </c>
      <c r="AH22" s="30">
        <v>7675</v>
      </c>
      <c r="AI22" s="30">
        <v>499</v>
      </c>
      <c r="AJ22" s="30">
        <v>914</v>
      </c>
      <c r="AK22" s="30">
        <v>1413</v>
      </c>
      <c r="AL22" s="30">
        <v>247</v>
      </c>
      <c r="AM22" s="30">
        <v>356</v>
      </c>
      <c r="AN22" s="30">
        <v>603</v>
      </c>
      <c r="AO22" s="30">
        <v>1178</v>
      </c>
      <c r="AP22" s="30">
        <v>2284</v>
      </c>
      <c r="AQ22" s="30">
        <v>3462</v>
      </c>
      <c r="AR22" s="30">
        <v>843</v>
      </c>
      <c r="AS22" s="30">
        <v>1354</v>
      </c>
      <c r="AT22" s="30">
        <v>2197</v>
      </c>
      <c r="AU22" s="30">
        <v>18.03</v>
      </c>
      <c r="AV22" s="30">
        <v>18.62</v>
      </c>
      <c r="AW22" s="30">
        <v>18.41</v>
      </c>
      <c r="AX22" s="30">
        <v>8.93</v>
      </c>
      <c r="AY22" s="30">
        <v>7.25</v>
      </c>
      <c r="AZ22" s="30">
        <v>7.86</v>
      </c>
      <c r="BA22" s="30">
        <v>42.57</v>
      </c>
      <c r="BB22" s="30">
        <v>46.54</v>
      </c>
      <c r="BC22" s="30">
        <v>45.11</v>
      </c>
      <c r="BD22" s="30">
        <v>30.47</v>
      </c>
      <c r="BE22" s="30">
        <v>27.59</v>
      </c>
      <c r="BF22" s="30">
        <v>28.63</v>
      </c>
    </row>
    <row r="23" spans="1:58" ht="15">
      <c r="A23" s="30" t="s">
        <v>18</v>
      </c>
      <c r="B23" s="30" t="s">
        <v>300</v>
      </c>
      <c r="C23" s="30">
        <v>6736</v>
      </c>
      <c r="D23" s="30">
        <v>17676</v>
      </c>
      <c r="E23" s="30">
        <v>24412</v>
      </c>
      <c r="F23" s="30">
        <v>2045</v>
      </c>
      <c r="G23" s="30">
        <v>5173</v>
      </c>
      <c r="H23" s="30">
        <v>7218</v>
      </c>
      <c r="I23" s="30">
        <v>1108</v>
      </c>
      <c r="J23" s="30">
        <v>2359</v>
      </c>
      <c r="K23" s="30">
        <v>3467</v>
      </c>
      <c r="L23" s="30">
        <v>3323</v>
      </c>
      <c r="M23" s="30">
        <v>9844</v>
      </c>
      <c r="N23" s="30">
        <v>13167</v>
      </c>
      <c r="O23" s="30">
        <v>260</v>
      </c>
      <c r="P23" s="30">
        <v>300</v>
      </c>
      <c r="Q23" s="30">
        <v>560</v>
      </c>
      <c r="R23" s="30">
        <v>30.36</v>
      </c>
      <c r="S23" s="30">
        <v>29.27</v>
      </c>
      <c r="T23" s="30">
        <v>29.57</v>
      </c>
      <c r="U23" s="30">
        <v>16.45</v>
      </c>
      <c r="V23" s="30">
        <v>13.35</v>
      </c>
      <c r="W23" s="30">
        <v>14.2</v>
      </c>
      <c r="X23" s="30">
        <v>49.33</v>
      </c>
      <c r="Y23" s="30">
        <v>55.69</v>
      </c>
      <c r="Z23" s="30">
        <v>53.94</v>
      </c>
      <c r="AA23" s="30">
        <v>3.86</v>
      </c>
      <c r="AB23" s="30">
        <v>1.7</v>
      </c>
      <c r="AC23" s="30">
        <v>2.29</v>
      </c>
      <c r="AD23" s="30" t="s">
        <v>18</v>
      </c>
      <c r="AE23" s="30" t="s">
        <v>300</v>
      </c>
      <c r="AF23" s="30">
        <v>5690</v>
      </c>
      <c r="AG23" s="30">
        <v>14088</v>
      </c>
      <c r="AH23" s="30">
        <v>19778</v>
      </c>
      <c r="AI23" s="30">
        <v>1671</v>
      </c>
      <c r="AJ23" s="30">
        <v>4079</v>
      </c>
      <c r="AK23" s="30">
        <v>5750</v>
      </c>
      <c r="AL23" s="30">
        <v>901</v>
      </c>
      <c r="AM23" s="30">
        <v>1655</v>
      </c>
      <c r="AN23" s="30">
        <v>2556</v>
      </c>
      <c r="AO23" s="30">
        <v>2883</v>
      </c>
      <c r="AP23" s="30">
        <v>8097</v>
      </c>
      <c r="AQ23" s="30">
        <v>10980</v>
      </c>
      <c r="AR23" s="30">
        <v>235</v>
      </c>
      <c r="AS23" s="30">
        <v>257</v>
      </c>
      <c r="AT23" s="30">
        <v>492</v>
      </c>
      <c r="AU23" s="30">
        <v>29.37</v>
      </c>
      <c r="AV23" s="30">
        <v>28.95</v>
      </c>
      <c r="AW23" s="30">
        <v>29.07</v>
      </c>
      <c r="AX23" s="30">
        <v>15.83</v>
      </c>
      <c r="AY23" s="30">
        <v>11.75</v>
      </c>
      <c r="AZ23" s="30">
        <v>12.92</v>
      </c>
      <c r="BA23" s="30">
        <v>50.67</v>
      </c>
      <c r="BB23" s="30">
        <v>57.47</v>
      </c>
      <c r="BC23" s="30">
        <v>55.52</v>
      </c>
      <c r="BD23" s="30">
        <v>4.13</v>
      </c>
      <c r="BE23" s="30">
        <v>1.82</v>
      </c>
      <c r="BF23" s="30">
        <v>2.49</v>
      </c>
    </row>
    <row r="24" spans="1:58" ht="15">
      <c r="A24" s="30" t="s">
        <v>18</v>
      </c>
      <c r="B24" s="30" t="s">
        <v>301</v>
      </c>
      <c r="C24" s="30">
        <v>20942</v>
      </c>
      <c r="D24" s="30">
        <v>43344</v>
      </c>
      <c r="E24" s="30">
        <v>64286</v>
      </c>
      <c r="F24" s="30">
        <v>4242</v>
      </c>
      <c r="G24" s="30">
        <v>8472</v>
      </c>
      <c r="H24" s="30">
        <v>12714</v>
      </c>
      <c r="I24" s="30">
        <v>3078</v>
      </c>
      <c r="J24" s="30">
        <v>6028</v>
      </c>
      <c r="K24" s="30">
        <v>9106</v>
      </c>
      <c r="L24" s="30">
        <v>13143</v>
      </c>
      <c r="M24" s="30">
        <v>27558</v>
      </c>
      <c r="N24" s="30">
        <v>40701</v>
      </c>
      <c r="O24" s="30">
        <v>479</v>
      </c>
      <c r="P24" s="30">
        <v>1286</v>
      </c>
      <c r="Q24" s="30">
        <v>1765</v>
      </c>
      <c r="R24" s="30">
        <v>20.26</v>
      </c>
      <c r="S24" s="30">
        <v>19.55</v>
      </c>
      <c r="T24" s="30">
        <v>19.78</v>
      </c>
      <c r="U24" s="30">
        <v>14.7</v>
      </c>
      <c r="V24" s="30">
        <v>13.91</v>
      </c>
      <c r="W24" s="30">
        <v>14.16</v>
      </c>
      <c r="X24" s="30">
        <v>62.76</v>
      </c>
      <c r="Y24" s="30">
        <v>63.58</v>
      </c>
      <c r="Z24" s="30">
        <v>63.31</v>
      </c>
      <c r="AA24" s="30">
        <v>2.29</v>
      </c>
      <c r="AB24" s="30">
        <v>2.97</v>
      </c>
      <c r="AC24" s="30">
        <v>2.75</v>
      </c>
      <c r="AD24" s="30" t="s">
        <v>18</v>
      </c>
      <c r="AE24" s="30" t="s">
        <v>301</v>
      </c>
      <c r="AF24" s="30">
        <v>20593</v>
      </c>
      <c r="AG24" s="30">
        <v>42514</v>
      </c>
      <c r="AH24" s="30">
        <v>63107</v>
      </c>
      <c r="AI24" s="30">
        <v>4147</v>
      </c>
      <c r="AJ24" s="30">
        <v>8307</v>
      </c>
      <c r="AK24" s="30">
        <v>12454</v>
      </c>
      <c r="AL24" s="30">
        <v>3037</v>
      </c>
      <c r="AM24" s="30">
        <v>5914</v>
      </c>
      <c r="AN24" s="30">
        <v>8951</v>
      </c>
      <c r="AO24" s="30">
        <v>12931</v>
      </c>
      <c r="AP24" s="30">
        <v>27022</v>
      </c>
      <c r="AQ24" s="30">
        <v>39953</v>
      </c>
      <c r="AR24" s="30">
        <v>478</v>
      </c>
      <c r="AS24" s="30">
        <v>1271</v>
      </c>
      <c r="AT24" s="30">
        <v>1749</v>
      </c>
      <c r="AU24" s="30">
        <v>20.14</v>
      </c>
      <c r="AV24" s="30">
        <v>19.54</v>
      </c>
      <c r="AW24" s="30">
        <v>19.73</v>
      </c>
      <c r="AX24" s="30">
        <v>14.75</v>
      </c>
      <c r="AY24" s="30">
        <v>13.91</v>
      </c>
      <c r="AZ24" s="30">
        <v>14.18</v>
      </c>
      <c r="BA24" s="30">
        <v>62.79</v>
      </c>
      <c r="BB24" s="30">
        <v>63.56</v>
      </c>
      <c r="BC24" s="30">
        <v>63.31</v>
      </c>
      <c r="BD24" s="30">
        <v>2.32</v>
      </c>
      <c r="BE24" s="30">
        <v>2.99</v>
      </c>
      <c r="BF24" s="30">
        <v>2.77</v>
      </c>
    </row>
    <row r="25" spans="1:58" ht="15">
      <c r="A25" s="30" t="s">
        <v>18</v>
      </c>
      <c r="B25" s="30" t="s">
        <v>302</v>
      </c>
      <c r="C25" s="30">
        <v>3918</v>
      </c>
      <c r="D25" s="30">
        <v>14534</v>
      </c>
      <c r="E25" s="30">
        <v>18452</v>
      </c>
      <c r="F25" s="30">
        <v>829</v>
      </c>
      <c r="G25" s="30">
        <v>2718</v>
      </c>
      <c r="H25" s="30">
        <v>3547</v>
      </c>
      <c r="I25" s="30">
        <v>133</v>
      </c>
      <c r="J25" s="30">
        <v>393</v>
      </c>
      <c r="K25" s="30">
        <v>526</v>
      </c>
      <c r="L25" s="30">
        <v>2667</v>
      </c>
      <c r="M25" s="30">
        <v>10577</v>
      </c>
      <c r="N25" s="30">
        <v>13244</v>
      </c>
      <c r="O25" s="30">
        <v>289</v>
      </c>
      <c r="P25" s="30">
        <v>846</v>
      </c>
      <c r="Q25" s="30">
        <v>1135</v>
      </c>
      <c r="R25" s="30">
        <v>21.16</v>
      </c>
      <c r="S25" s="30">
        <v>18.7</v>
      </c>
      <c r="T25" s="30">
        <v>19.22</v>
      </c>
      <c r="U25" s="30">
        <v>3.39</v>
      </c>
      <c r="V25" s="30">
        <v>2.7</v>
      </c>
      <c r="W25" s="30">
        <v>2.85</v>
      </c>
      <c r="X25" s="30">
        <v>68.07</v>
      </c>
      <c r="Y25" s="30">
        <v>72.77</v>
      </c>
      <c r="Z25" s="30">
        <v>71.78</v>
      </c>
      <c r="AA25" s="30">
        <v>7.38</v>
      </c>
      <c r="AB25" s="30">
        <v>5.82</v>
      </c>
      <c r="AC25" s="30">
        <v>6.15</v>
      </c>
      <c r="AD25" s="30" t="s">
        <v>18</v>
      </c>
      <c r="AE25" s="30" t="s">
        <v>302</v>
      </c>
      <c r="AF25" s="30">
        <v>3495</v>
      </c>
      <c r="AG25" s="30">
        <v>12823</v>
      </c>
      <c r="AH25" s="30">
        <v>16318</v>
      </c>
      <c r="AI25" s="30">
        <v>777</v>
      </c>
      <c r="AJ25" s="30">
        <v>2401</v>
      </c>
      <c r="AK25" s="30">
        <v>3178</v>
      </c>
      <c r="AL25" s="30">
        <v>110</v>
      </c>
      <c r="AM25" s="30">
        <v>322</v>
      </c>
      <c r="AN25" s="30">
        <v>432</v>
      </c>
      <c r="AO25" s="30">
        <v>2338</v>
      </c>
      <c r="AP25" s="30">
        <v>9346</v>
      </c>
      <c r="AQ25" s="30">
        <v>11684</v>
      </c>
      <c r="AR25" s="30">
        <v>270</v>
      </c>
      <c r="AS25" s="30">
        <v>754</v>
      </c>
      <c r="AT25" s="30">
        <v>1024</v>
      </c>
      <c r="AU25" s="30">
        <v>22.23</v>
      </c>
      <c r="AV25" s="30">
        <v>18.72</v>
      </c>
      <c r="AW25" s="30">
        <v>19.48</v>
      </c>
      <c r="AX25" s="30">
        <v>3.15</v>
      </c>
      <c r="AY25" s="30">
        <v>2.51</v>
      </c>
      <c r="AZ25" s="30">
        <v>2.65</v>
      </c>
      <c r="BA25" s="30">
        <v>66.9</v>
      </c>
      <c r="BB25" s="30">
        <v>72.88</v>
      </c>
      <c r="BC25" s="30">
        <v>71.6</v>
      </c>
      <c r="BD25" s="30">
        <v>7.73</v>
      </c>
      <c r="BE25" s="30">
        <v>5.88</v>
      </c>
      <c r="BF25" s="30">
        <v>6.28</v>
      </c>
    </row>
    <row r="26" spans="1:58" ht="15">
      <c r="A26" s="30" t="s">
        <v>18</v>
      </c>
      <c r="B26" s="30" t="s">
        <v>303</v>
      </c>
      <c r="C26" s="30">
        <v>8399</v>
      </c>
      <c r="D26" s="30">
        <v>17370</v>
      </c>
      <c r="E26" s="30">
        <v>25769</v>
      </c>
      <c r="F26" s="30">
        <v>1119</v>
      </c>
      <c r="G26" s="30">
        <v>2054</v>
      </c>
      <c r="H26" s="30">
        <v>3173</v>
      </c>
      <c r="I26" s="30">
        <v>263</v>
      </c>
      <c r="J26" s="30">
        <v>402</v>
      </c>
      <c r="K26" s="30">
        <v>665</v>
      </c>
      <c r="L26" s="30">
        <v>6842</v>
      </c>
      <c r="M26" s="30">
        <v>14637</v>
      </c>
      <c r="N26" s="30">
        <v>21479</v>
      </c>
      <c r="O26" s="30">
        <v>175</v>
      </c>
      <c r="P26" s="30">
        <v>277</v>
      </c>
      <c r="Q26" s="30">
        <v>452</v>
      </c>
      <c r="R26" s="30">
        <v>13.32</v>
      </c>
      <c r="S26" s="30">
        <v>11.82</v>
      </c>
      <c r="T26" s="30">
        <v>12.31</v>
      </c>
      <c r="U26" s="30">
        <v>3.13</v>
      </c>
      <c r="V26" s="30">
        <v>2.31</v>
      </c>
      <c r="W26" s="30">
        <v>2.58</v>
      </c>
      <c r="X26" s="30">
        <v>81.46</v>
      </c>
      <c r="Y26" s="30">
        <v>84.27</v>
      </c>
      <c r="Z26" s="30">
        <v>83.35</v>
      </c>
      <c r="AA26" s="30">
        <v>2.08</v>
      </c>
      <c r="AB26" s="30">
        <v>1.59</v>
      </c>
      <c r="AC26" s="30">
        <v>1.75</v>
      </c>
      <c r="AD26" s="30" t="s">
        <v>18</v>
      </c>
      <c r="AE26" s="30" t="s">
        <v>303</v>
      </c>
      <c r="AF26" s="30">
        <v>7721</v>
      </c>
      <c r="AG26" s="30">
        <v>15950</v>
      </c>
      <c r="AH26" s="30">
        <v>23671</v>
      </c>
      <c r="AI26" s="30">
        <v>1055</v>
      </c>
      <c r="AJ26" s="30">
        <v>1920</v>
      </c>
      <c r="AK26" s="30">
        <v>2975</v>
      </c>
      <c r="AL26" s="30">
        <v>232</v>
      </c>
      <c r="AM26" s="30">
        <v>348</v>
      </c>
      <c r="AN26" s="30">
        <v>580</v>
      </c>
      <c r="AO26" s="30">
        <v>6270</v>
      </c>
      <c r="AP26" s="30">
        <v>13426</v>
      </c>
      <c r="AQ26" s="30">
        <v>19696</v>
      </c>
      <c r="AR26" s="30">
        <v>164</v>
      </c>
      <c r="AS26" s="30">
        <v>256</v>
      </c>
      <c r="AT26" s="30">
        <v>420</v>
      </c>
      <c r="AU26" s="30">
        <v>13.66</v>
      </c>
      <c r="AV26" s="30">
        <v>12.04</v>
      </c>
      <c r="AW26" s="30">
        <v>12.57</v>
      </c>
      <c r="AX26" s="30">
        <v>3</v>
      </c>
      <c r="AY26" s="30">
        <v>2.18</v>
      </c>
      <c r="AZ26" s="30">
        <v>2.45</v>
      </c>
      <c r="BA26" s="30">
        <v>81.21</v>
      </c>
      <c r="BB26" s="30">
        <v>84.18</v>
      </c>
      <c r="BC26" s="30">
        <v>83.21</v>
      </c>
      <c r="BD26" s="30">
        <v>2.12</v>
      </c>
      <c r="BE26" s="30">
        <v>1.61</v>
      </c>
      <c r="BF26" s="30">
        <v>1.77</v>
      </c>
    </row>
    <row r="27" spans="1:58" ht="15">
      <c r="A27" s="30" t="s">
        <v>18</v>
      </c>
      <c r="B27" s="30" t="s">
        <v>304</v>
      </c>
      <c r="C27" s="30">
        <v>6849</v>
      </c>
      <c r="D27" s="30">
        <v>15557</v>
      </c>
      <c r="E27" s="30">
        <v>22406</v>
      </c>
      <c r="F27" s="30">
        <v>1494</v>
      </c>
      <c r="G27" s="30">
        <v>3242</v>
      </c>
      <c r="H27" s="30">
        <v>4736</v>
      </c>
      <c r="I27" s="30">
        <v>1530</v>
      </c>
      <c r="J27" s="30">
        <v>4003</v>
      </c>
      <c r="K27" s="30">
        <v>5533</v>
      </c>
      <c r="L27" s="30">
        <v>3697</v>
      </c>
      <c r="M27" s="30">
        <v>7975</v>
      </c>
      <c r="N27" s="30">
        <v>11672</v>
      </c>
      <c r="O27" s="30">
        <v>128</v>
      </c>
      <c r="P27" s="30">
        <v>337</v>
      </c>
      <c r="Q27" s="30">
        <v>465</v>
      </c>
      <c r="R27" s="30">
        <v>21.81</v>
      </c>
      <c r="S27" s="30">
        <v>20.84</v>
      </c>
      <c r="T27" s="30">
        <v>21.14</v>
      </c>
      <c r="U27" s="30">
        <v>22.34</v>
      </c>
      <c r="V27" s="30">
        <v>25.73</v>
      </c>
      <c r="W27" s="30">
        <v>24.69</v>
      </c>
      <c r="X27" s="30">
        <v>53.98</v>
      </c>
      <c r="Y27" s="30">
        <v>51.26</v>
      </c>
      <c r="Z27" s="30">
        <v>52.09</v>
      </c>
      <c r="AA27" s="30">
        <v>1.87</v>
      </c>
      <c r="AB27" s="30">
        <v>2.17</v>
      </c>
      <c r="AC27" s="30">
        <v>2.08</v>
      </c>
      <c r="AD27" s="30" t="s">
        <v>18</v>
      </c>
      <c r="AE27" s="30" t="s">
        <v>304</v>
      </c>
      <c r="AF27" s="30">
        <v>5515</v>
      </c>
      <c r="AG27" s="30">
        <v>12785</v>
      </c>
      <c r="AH27" s="30">
        <v>18300</v>
      </c>
      <c r="AI27" s="30">
        <v>1192</v>
      </c>
      <c r="AJ27" s="30">
        <v>2621</v>
      </c>
      <c r="AK27" s="30">
        <v>3813</v>
      </c>
      <c r="AL27" s="30">
        <v>1238</v>
      </c>
      <c r="AM27" s="30">
        <v>3318</v>
      </c>
      <c r="AN27" s="30">
        <v>4556</v>
      </c>
      <c r="AO27" s="30">
        <v>2975</v>
      </c>
      <c r="AP27" s="30">
        <v>6565</v>
      </c>
      <c r="AQ27" s="30">
        <v>9540</v>
      </c>
      <c r="AR27" s="30">
        <v>110</v>
      </c>
      <c r="AS27" s="30">
        <v>281</v>
      </c>
      <c r="AT27" s="30">
        <v>391</v>
      </c>
      <c r="AU27" s="30">
        <v>21.61</v>
      </c>
      <c r="AV27" s="30">
        <v>20.5</v>
      </c>
      <c r="AW27" s="30">
        <v>20.84</v>
      </c>
      <c r="AX27" s="30">
        <v>22.45</v>
      </c>
      <c r="AY27" s="30">
        <v>25.95</v>
      </c>
      <c r="AZ27" s="30">
        <v>24.9</v>
      </c>
      <c r="BA27" s="30">
        <v>53.94</v>
      </c>
      <c r="BB27" s="30">
        <v>51.35</v>
      </c>
      <c r="BC27" s="30">
        <v>52.13</v>
      </c>
      <c r="BD27" s="30">
        <v>1.99</v>
      </c>
      <c r="BE27" s="30">
        <v>2.2</v>
      </c>
      <c r="BF27" s="30">
        <v>2.14</v>
      </c>
    </row>
    <row r="28" spans="1:58" ht="15">
      <c r="A28" s="30" t="s">
        <v>18</v>
      </c>
      <c r="B28" s="30" t="s">
        <v>305</v>
      </c>
      <c r="C28" s="30">
        <v>13010</v>
      </c>
      <c r="D28" s="30">
        <v>32110</v>
      </c>
      <c r="E28" s="30">
        <v>45120</v>
      </c>
      <c r="F28" s="30">
        <v>3452</v>
      </c>
      <c r="G28" s="30">
        <v>7691</v>
      </c>
      <c r="H28" s="30">
        <v>11143</v>
      </c>
      <c r="I28" s="30">
        <v>52</v>
      </c>
      <c r="J28" s="30">
        <v>95</v>
      </c>
      <c r="K28" s="30">
        <v>147</v>
      </c>
      <c r="L28" s="30">
        <v>8815</v>
      </c>
      <c r="M28" s="30">
        <v>22761</v>
      </c>
      <c r="N28" s="30">
        <v>31576</v>
      </c>
      <c r="O28" s="30">
        <v>691</v>
      </c>
      <c r="P28" s="30">
        <v>1563</v>
      </c>
      <c r="Q28" s="30">
        <v>2254</v>
      </c>
      <c r="R28" s="30">
        <v>26.53</v>
      </c>
      <c r="S28" s="30">
        <v>23.95</v>
      </c>
      <c r="T28" s="30">
        <v>24.7</v>
      </c>
      <c r="U28" s="30">
        <v>0.4</v>
      </c>
      <c r="V28" s="30">
        <v>0.3</v>
      </c>
      <c r="W28" s="30">
        <v>0.33</v>
      </c>
      <c r="X28" s="30">
        <v>67.76</v>
      </c>
      <c r="Y28" s="30">
        <v>70.88</v>
      </c>
      <c r="Z28" s="30">
        <v>69.98</v>
      </c>
      <c r="AA28" s="30">
        <v>5.31</v>
      </c>
      <c r="AB28" s="30">
        <v>4.87</v>
      </c>
      <c r="AC28" s="30">
        <v>5</v>
      </c>
      <c r="AD28" s="30" t="s">
        <v>18</v>
      </c>
      <c r="AE28" s="30" t="s">
        <v>305</v>
      </c>
      <c r="AF28" s="30">
        <v>10950</v>
      </c>
      <c r="AG28" s="30">
        <v>25846</v>
      </c>
      <c r="AH28" s="30">
        <v>36796</v>
      </c>
      <c r="AI28" s="30">
        <v>2917</v>
      </c>
      <c r="AJ28" s="30">
        <v>6099</v>
      </c>
      <c r="AK28" s="30">
        <v>9016</v>
      </c>
      <c r="AL28" s="30">
        <v>36</v>
      </c>
      <c r="AM28" s="30">
        <v>61</v>
      </c>
      <c r="AN28" s="30">
        <v>97</v>
      </c>
      <c r="AO28" s="30">
        <v>7395</v>
      </c>
      <c r="AP28" s="30">
        <v>18356</v>
      </c>
      <c r="AQ28" s="30">
        <v>25751</v>
      </c>
      <c r="AR28" s="30">
        <v>602</v>
      </c>
      <c r="AS28" s="30">
        <v>1330</v>
      </c>
      <c r="AT28" s="30">
        <v>1932</v>
      </c>
      <c r="AU28" s="30">
        <v>26.64</v>
      </c>
      <c r="AV28" s="30">
        <v>23.6</v>
      </c>
      <c r="AW28" s="30">
        <v>24.5</v>
      </c>
      <c r="AX28" s="30">
        <v>0.33</v>
      </c>
      <c r="AY28" s="30">
        <v>0.24</v>
      </c>
      <c r="AZ28" s="30">
        <v>0.26</v>
      </c>
      <c r="BA28" s="30">
        <v>67.53</v>
      </c>
      <c r="BB28" s="30">
        <v>71.02</v>
      </c>
      <c r="BC28" s="30">
        <v>69.98</v>
      </c>
      <c r="BD28" s="30">
        <v>5.5</v>
      </c>
      <c r="BE28" s="30">
        <v>5.15</v>
      </c>
      <c r="BF28" s="30">
        <v>5.25</v>
      </c>
    </row>
    <row r="29" spans="1:58" ht="15">
      <c r="A29" s="30" t="s">
        <v>18</v>
      </c>
      <c r="B29" s="30" t="s">
        <v>306</v>
      </c>
      <c r="C29" s="30">
        <v>8099</v>
      </c>
      <c r="D29" s="30">
        <v>25979</v>
      </c>
      <c r="E29" s="30">
        <v>34078</v>
      </c>
      <c r="F29" s="30">
        <v>1830</v>
      </c>
      <c r="G29" s="30">
        <v>5660</v>
      </c>
      <c r="H29" s="30">
        <v>7490</v>
      </c>
      <c r="I29" s="30">
        <v>525</v>
      </c>
      <c r="J29" s="30">
        <v>1929</v>
      </c>
      <c r="K29" s="30">
        <v>2454</v>
      </c>
      <c r="L29" s="30">
        <v>5648</v>
      </c>
      <c r="M29" s="30">
        <v>18076</v>
      </c>
      <c r="N29" s="30">
        <v>23724</v>
      </c>
      <c r="O29" s="30">
        <v>96</v>
      </c>
      <c r="P29" s="30">
        <v>314</v>
      </c>
      <c r="Q29" s="30">
        <v>410</v>
      </c>
      <c r="R29" s="30">
        <v>22.6</v>
      </c>
      <c r="S29" s="30">
        <v>21.79</v>
      </c>
      <c r="T29" s="30">
        <v>21.98</v>
      </c>
      <c r="U29" s="30">
        <v>6.48</v>
      </c>
      <c r="V29" s="30">
        <v>7.43</v>
      </c>
      <c r="W29" s="30">
        <v>7.2</v>
      </c>
      <c r="X29" s="30">
        <v>69.74</v>
      </c>
      <c r="Y29" s="30">
        <v>69.58</v>
      </c>
      <c r="Z29" s="30">
        <v>69.62</v>
      </c>
      <c r="AA29" s="30">
        <v>1.19</v>
      </c>
      <c r="AB29" s="30">
        <v>1.21</v>
      </c>
      <c r="AC29" s="30">
        <v>1.2</v>
      </c>
      <c r="AD29" s="30" t="s">
        <v>18</v>
      </c>
      <c r="AE29" s="30" t="s">
        <v>306</v>
      </c>
      <c r="AF29" s="30">
        <v>5767</v>
      </c>
      <c r="AG29" s="30">
        <v>18198</v>
      </c>
      <c r="AH29" s="30">
        <v>23965</v>
      </c>
      <c r="AI29" s="30">
        <v>1284</v>
      </c>
      <c r="AJ29" s="30">
        <v>3858</v>
      </c>
      <c r="AK29" s="30">
        <v>5142</v>
      </c>
      <c r="AL29" s="30">
        <v>364</v>
      </c>
      <c r="AM29" s="30">
        <v>1330</v>
      </c>
      <c r="AN29" s="30">
        <v>1694</v>
      </c>
      <c r="AO29" s="30">
        <v>4045</v>
      </c>
      <c r="AP29" s="30">
        <v>12818</v>
      </c>
      <c r="AQ29" s="30">
        <v>16863</v>
      </c>
      <c r="AR29" s="30">
        <v>74</v>
      </c>
      <c r="AS29" s="30">
        <v>192</v>
      </c>
      <c r="AT29" s="30">
        <v>266</v>
      </c>
      <c r="AU29" s="30">
        <v>22.26</v>
      </c>
      <c r="AV29" s="30">
        <v>21.2</v>
      </c>
      <c r="AW29" s="30">
        <v>21.46</v>
      </c>
      <c r="AX29" s="30">
        <v>6.31</v>
      </c>
      <c r="AY29" s="30">
        <v>7.31</v>
      </c>
      <c r="AZ29" s="30">
        <v>7.07</v>
      </c>
      <c r="BA29" s="30">
        <v>70.14</v>
      </c>
      <c r="BB29" s="30">
        <v>70.44</v>
      </c>
      <c r="BC29" s="30">
        <v>70.37</v>
      </c>
      <c r="BD29" s="30">
        <v>1.28</v>
      </c>
      <c r="BE29" s="30">
        <v>1.06</v>
      </c>
      <c r="BF29" s="30">
        <v>1.11</v>
      </c>
    </row>
    <row r="30" spans="1:58" ht="15">
      <c r="A30" s="30" t="s">
        <v>18</v>
      </c>
      <c r="B30" s="30" t="s">
        <v>188</v>
      </c>
      <c r="C30" s="30">
        <v>9572</v>
      </c>
      <c r="D30" s="30">
        <v>17161</v>
      </c>
      <c r="E30" s="30">
        <v>26733</v>
      </c>
      <c r="F30" s="30">
        <v>497</v>
      </c>
      <c r="G30" s="30">
        <v>1242</v>
      </c>
      <c r="H30" s="30">
        <v>1739</v>
      </c>
      <c r="I30" s="30">
        <v>7505</v>
      </c>
      <c r="J30" s="30">
        <v>11217</v>
      </c>
      <c r="K30" s="30">
        <v>18722</v>
      </c>
      <c r="L30" s="30">
        <v>1547</v>
      </c>
      <c r="M30" s="30">
        <v>4649</v>
      </c>
      <c r="N30" s="30">
        <v>6196</v>
      </c>
      <c r="O30" s="30">
        <v>23</v>
      </c>
      <c r="P30" s="30">
        <v>53</v>
      </c>
      <c r="Q30" s="30">
        <v>76</v>
      </c>
      <c r="R30" s="30">
        <v>5.19</v>
      </c>
      <c r="S30" s="30">
        <v>7.24</v>
      </c>
      <c r="T30" s="30">
        <v>6.51</v>
      </c>
      <c r="U30" s="30">
        <v>78.41</v>
      </c>
      <c r="V30" s="30">
        <v>65.36</v>
      </c>
      <c r="W30" s="30">
        <v>70.03</v>
      </c>
      <c r="X30" s="30">
        <v>16.16</v>
      </c>
      <c r="Y30" s="30">
        <v>27.09</v>
      </c>
      <c r="Z30" s="30">
        <v>23.18</v>
      </c>
      <c r="AA30" s="30">
        <v>0.24</v>
      </c>
      <c r="AB30" s="30">
        <v>0.31</v>
      </c>
      <c r="AC30" s="30">
        <v>0.28</v>
      </c>
      <c r="AD30" s="30" t="s">
        <v>18</v>
      </c>
      <c r="AE30" s="30" t="s">
        <v>188</v>
      </c>
      <c r="AF30" s="30">
        <v>6521</v>
      </c>
      <c r="AG30" s="30">
        <v>10948</v>
      </c>
      <c r="AH30" s="30">
        <v>17469</v>
      </c>
      <c r="AI30" s="30">
        <v>346</v>
      </c>
      <c r="AJ30" s="30">
        <v>753</v>
      </c>
      <c r="AK30" s="30">
        <v>1099</v>
      </c>
      <c r="AL30" s="30">
        <v>5027</v>
      </c>
      <c r="AM30" s="30">
        <v>6972</v>
      </c>
      <c r="AN30" s="30">
        <v>11999</v>
      </c>
      <c r="AO30" s="30">
        <v>1135</v>
      </c>
      <c r="AP30" s="30">
        <v>3187</v>
      </c>
      <c r="AQ30" s="30">
        <v>4322</v>
      </c>
      <c r="AR30" s="30">
        <v>13</v>
      </c>
      <c r="AS30" s="30">
        <v>36</v>
      </c>
      <c r="AT30" s="30">
        <v>49</v>
      </c>
      <c r="AU30" s="30">
        <v>5.31</v>
      </c>
      <c r="AV30" s="30">
        <v>6.88</v>
      </c>
      <c r="AW30" s="30">
        <v>6.29</v>
      </c>
      <c r="AX30" s="30">
        <v>77.09</v>
      </c>
      <c r="AY30" s="30">
        <v>63.68</v>
      </c>
      <c r="AZ30" s="30">
        <v>68.69</v>
      </c>
      <c r="BA30" s="30">
        <v>17.41</v>
      </c>
      <c r="BB30" s="30">
        <v>29.11</v>
      </c>
      <c r="BC30" s="30">
        <v>24.74</v>
      </c>
      <c r="BD30" s="30">
        <v>0.2</v>
      </c>
      <c r="BE30" s="30">
        <v>0.33</v>
      </c>
      <c r="BF30" s="30">
        <v>0.28</v>
      </c>
    </row>
    <row r="31" spans="1:58" ht="15">
      <c r="A31" s="30" t="s">
        <v>18</v>
      </c>
      <c r="B31" s="30" t="s">
        <v>307</v>
      </c>
      <c r="C31" s="30">
        <v>4125</v>
      </c>
      <c r="D31" s="30">
        <v>18200</v>
      </c>
      <c r="E31" s="30">
        <v>22325</v>
      </c>
      <c r="F31" s="30">
        <v>498</v>
      </c>
      <c r="G31" s="30">
        <v>2260</v>
      </c>
      <c r="H31" s="30">
        <v>2758</v>
      </c>
      <c r="I31" s="30">
        <v>786</v>
      </c>
      <c r="J31" s="30">
        <v>2232</v>
      </c>
      <c r="K31" s="30">
        <v>3018</v>
      </c>
      <c r="L31" s="30">
        <v>2828</v>
      </c>
      <c r="M31" s="30">
        <v>13597</v>
      </c>
      <c r="N31" s="30">
        <v>16425</v>
      </c>
      <c r="O31" s="30">
        <v>13</v>
      </c>
      <c r="P31" s="30">
        <v>111</v>
      </c>
      <c r="Q31" s="30">
        <v>124</v>
      </c>
      <c r="R31" s="30">
        <v>12.07</v>
      </c>
      <c r="S31" s="30">
        <v>12.42</v>
      </c>
      <c r="T31" s="30">
        <v>12.35</v>
      </c>
      <c r="U31" s="30">
        <v>19.05</v>
      </c>
      <c r="V31" s="30">
        <v>12.26</v>
      </c>
      <c r="W31" s="30">
        <v>13.52</v>
      </c>
      <c r="X31" s="30">
        <v>68.56</v>
      </c>
      <c r="Y31" s="30">
        <v>74.71</v>
      </c>
      <c r="Z31" s="30">
        <v>73.57</v>
      </c>
      <c r="AA31" s="30">
        <v>0.32</v>
      </c>
      <c r="AB31" s="30">
        <v>0.61</v>
      </c>
      <c r="AC31" s="30">
        <v>0.56</v>
      </c>
      <c r="AD31" s="30" t="s">
        <v>18</v>
      </c>
      <c r="AE31" s="30" t="s">
        <v>307</v>
      </c>
      <c r="AF31" s="30">
        <v>3027</v>
      </c>
      <c r="AG31" s="30">
        <v>12374</v>
      </c>
      <c r="AH31" s="30">
        <v>15401</v>
      </c>
      <c r="AI31" s="30">
        <v>374</v>
      </c>
      <c r="AJ31" s="30">
        <v>1531</v>
      </c>
      <c r="AK31" s="30">
        <v>1905</v>
      </c>
      <c r="AL31" s="30">
        <v>579</v>
      </c>
      <c r="AM31" s="30">
        <v>1436</v>
      </c>
      <c r="AN31" s="30">
        <v>2015</v>
      </c>
      <c r="AO31" s="30">
        <v>2066</v>
      </c>
      <c r="AP31" s="30">
        <v>9339</v>
      </c>
      <c r="AQ31" s="30">
        <v>11405</v>
      </c>
      <c r="AR31" s="30">
        <v>8</v>
      </c>
      <c r="AS31" s="30">
        <v>68</v>
      </c>
      <c r="AT31" s="30">
        <v>76</v>
      </c>
      <c r="AU31" s="30">
        <v>12.36</v>
      </c>
      <c r="AV31" s="30">
        <v>12.37</v>
      </c>
      <c r="AW31" s="30">
        <v>12.37</v>
      </c>
      <c r="AX31" s="30">
        <v>19.13</v>
      </c>
      <c r="AY31" s="30">
        <v>11.6</v>
      </c>
      <c r="AZ31" s="30">
        <v>13.08</v>
      </c>
      <c r="BA31" s="30">
        <v>68.25</v>
      </c>
      <c r="BB31" s="30">
        <v>75.47</v>
      </c>
      <c r="BC31" s="30">
        <v>74.05</v>
      </c>
      <c r="BD31" s="30">
        <v>0.26</v>
      </c>
      <c r="BE31" s="30">
        <v>0.55</v>
      </c>
      <c r="BF31" s="30">
        <v>0.49</v>
      </c>
    </row>
    <row r="32" spans="1:58" ht="15">
      <c r="A32" s="30" t="s">
        <v>18</v>
      </c>
      <c r="B32" s="30" t="s">
        <v>308</v>
      </c>
      <c r="C32" s="30">
        <v>6670</v>
      </c>
      <c r="D32" s="30">
        <v>20135</v>
      </c>
      <c r="E32" s="30">
        <v>26805</v>
      </c>
      <c r="F32" s="30">
        <v>1346</v>
      </c>
      <c r="G32" s="30">
        <v>4337</v>
      </c>
      <c r="H32" s="30">
        <v>5683</v>
      </c>
      <c r="I32" s="30">
        <v>1521</v>
      </c>
      <c r="J32" s="30">
        <v>5493</v>
      </c>
      <c r="K32" s="30">
        <v>7014</v>
      </c>
      <c r="L32" s="30">
        <v>3327</v>
      </c>
      <c r="M32" s="30">
        <v>8958</v>
      </c>
      <c r="N32" s="30">
        <v>12285</v>
      </c>
      <c r="O32" s="30">
        <v>476</v>
      </c>
      <c r="P32" s="30">
        <v>1347</v>
      </c>
      <c r="Q32" s="30">
        <v>1823</v>
      </c>
      <c r="R32" s="30">
        <v>20.18</v>
      </c>
      <c r="S32" s="30">
        <v>21.54</v>
      </c>
      <c r="T32" s="30">
        <v>21.2</v>
      </c>
      <c r="U32" s="30">
        <v>22.8</v>
      </c>
      <c r="V32" s="30">
        <v>27.28</v>
      </c>
      <c r="W32" s="30">
        <v>26.17</v>
      </c>
      <c r="X32" s="30">
        <v>49.88</v>
      </c>
      <c r="Y32" s="30">
        <v>44.49</v>
      </c>
      <c r="Z32" s="30">
        <v>45.83</v>
      </c>
      <c r="AA32" s="30">
        <v>7.14</v>
      </c>
      <c r="AB32" s="30">
        <v>6.69</v>
      </c>
      <c r="AC32" s="30">
        <v>6.8</v>
      </c>
      <c r="AD32" s="30" t="s">
        <v>18</v>
      </c>
      <c r="AE32" s="30" t="s">
        <v>308</v>
      </c>
      <c r="AF32" s="30">
        <v>5463</v>
      </c>
      <c r="AG32" s="30">
        <v>17316</v>
      </c>
      <c r="AH32" s="30">
        <v>22779</v>
      </c>
      <c r="AI32" s="30">
        <v>1106</v>
      </c>
      <c r="AJ32" s="30">
        <v>3825</v>
      </c>
      <c r="AK32" s="30">
        <v>4931</v>
      </c>
      <c r="AL32" s="30">
        <v>1200</v>
      </c>
      <c r="AM32" s="30">
        <v>4675</v>
      </c>
      <c r="AN32" s="30">
        <v>5875</v>
      </c>
      <c r="AO32" s="30">
        <v>2740</v>
      </c>
      <c r="AP32" s="30">
        <v>7625</v>
      </c>
      <c r="AQ32" s="30">
        <v>10365</v>
      </c>
      <c r="AR32" s="30">
        <v>417</v>
      </c>
      <c r="AS32" s="30">
        <v>1191</v>
      </c>
      <c r="AT32" s="30">
        <v>1608</v>
      </c>
      <c r="AU32" s="30">
        <v>20.25</v>
      </c>
      <c r="AV32" s="30">
        <v>22.09</v>
      </c>
      <c r="AW32" s="30">
        <v>21.65</v>
      </c>
      <c r="AX32" s="30">
        <v>21.97</v>
      </c>
      <c r="AY32" s="30">
        <v>27</v>
      </c>
      <c r="AZ32" s="30">
        <v>25.79</v>
      </c>
      <c r="BA32" s="30">
        <v>50.16</v>
      </c>
      <c r="BB32" s="30">
        <v>44.03</v>
      </c>
      <c r="BC32" s="30">
        <v>45.5</v>
      </c>
      <c r="BD32" s="30">
        <v>7.63</v>
      </c>
      <c r="BE32" s="30">
        <v>6.88</v>
      </c>
      <c r="BF32" s="30">
        <v>7.06</v>
      </c>
    </row>
    <row r="33" spans="1:58" ht="15">
      <c r="A33" s="30" t="s">
        <v>18</v>
      </c>
      <c r="B33" s="30" t="s">
        <v>309</v>
      </c>
      <c r="C33" s="30">
        <v>11885</v>
      </c>
      <c r="D33" s="30">
        <v>44533</v>
      </c>
      <c r="E33" s="30">
        <v>56418</v>
      </c>
      <c r="F33" s="30">
        <v>2664</v>
      </c>
      <c r="G33" s="30">
        <v>8647</v>
      </c>
      <c r="H33" s="30">
        <v>11311</v>
      </c>
      <c r="I33" s="30">
        <v>394</v>
      </c>
      <c r="J33" s="30">
        <v>1343</v>
      </c>
      <c r="K33" s="30">
        <v>1737</v>
      </c>
      <c r="L33" s="30">
        <v>8361</v>
      </c>
      <c r="M33" s="30">
        <v>32429</v>
      </c>
      <c r="N33" s="30">
        <v>40790</v>
      </c>
      <c r="O33" s="30">
        <v>466</v>
      </c>
      <c r="P33" s="30">
        <v>2114</v>
      </c>
      <c r="Q33" s="30">
        <v>2580</v>
      </c>
      <c r="R33" s="30">
        <v>22.41</v>
      </c>
      <c r="S33" s="30">
        <v>19.42</v>
      </c>
      <c r="T33" s="30">
        <v>20.05</v>
      </c>
      <c r="U33" s="30">
        <v>3.32</v>
      </c>
      <c r="V33" s="30">
        <v>3.02</v>
      </c>
      <c r="W33" s="30">
        <v>3.08</v>
      </c>
      <c r="X33" s="30">
        <v>70.35</v>
      </c>
      <c r="Y33" s="30">
        <v>72.82</v>
      </c>
      <c r="Z33" s="30">
        <v>72.3</v>
      </c>
      <c r="AA33" s="30">
        <v>3.92</v>
      </c>
      <c r="AB33" s="30">
        <v>4.75</v>
      </c>
      <c r="AC33" s="30">
        <v>4.57</v>
      </c>
      <c r="AD33" s="30" t="s">
        <v>18</v>
      </c>
      <c r="AE33" s="30" t="s">
        <v>309</v>
      </c>
      <c r="AF33" s="30">
        <v>10611</v>
      </c>
      <c r="AG33" s="30">
        <v>39622</v>
      </c>
      <c r="AH33" s="30">
        <v>50233</v>
      </c>
      <c r="AI33" s="30">
        <v>2404</v>
      </c>
      <c r="AJ33" s="30">
        <v>7599</v>
      </c>
      <c r="AK33" s="30">
        <v>10003</v>
      </c>
      <c r="AL33" s="30">
        <v>334</v>
      </c>
      <c r="AM33" s="30">
        <v>1136</v>
      </c>
      <c r="AN33" s="30">
        <v>1470</v>
      </c>
      <c r="AO33" s="30">
        <v>7419</v>
      </c>
      <c r="AP33" s="30">
        <v>28842</v>
      </c>
      <c r="AQ33" s="30">
        <v>36261</v>
      </c>
      <c r="AR33" s="30">
        <v>454</v>
      </c>
      <c r="AS33" s="30">
        <v>2045</v>
      </c>
      <c r="AT33" s="30">
        <v>2499</v>
      </c>
      <c r="AU33" s="30">
        <v>22.66</v>
      </c>
      <c r="AV33" s="30">
        <v>19.18</v>
      </c>
      <c r="AW33" s="30">
        <v>19.91</v>
      </c>
      <c r="AX33" s="30">
        <v>3.15</v>
      </c>
      <c r="AY33" s="30">
        <v>2.87</v>
      </c>
      <c r="AZ33" s="30">
        <v>2.93</v>
      </c>
      <c r="BA33" s="30">
        <v>69.92</v>
      </c>
      <c r="BB33" s="30">
        <v>72.79</v>
      </c>
      <c r="BC33" s="30">
        <v>72.19</v>
      </c>
      <c r="BD33" s="30">
        <v>4.28</v>
      </c>
      <c r="BE33" s="30">
        <v>5.16</v>
      </c>
      <c r="BF33" s="30">
        <v>4.97</v>
      </c>
    </row>
    <row r="34" spans="1:58" ht="15">
      <c r="A34" s="30" t="s">
        <v>18</v>
      </c>
      <c r="B34" s="30" t="s">
        <v>310</v>
      </c>
      <c r="C34" s="30">
        <v>6466</v>
      </c>
      <c r="D34" s="30">
        <v>14172</v>
      </c>
      <c r="E34" s="30">
        <v>20638</v>
      </c>
      <c r="F34" s="30">
        <v>1764</v>
      </c>
      <c r="G34" s="30">
        <v>3625</v>
      </c>
      <c r="H34" s="30">
        <v>5389</v>
      </c>
      <c r="I34" s="30">
        <v>2865</v>
      </c>
      <c r="J34" s="30">
        <v>4640</v>
      </c>
      <c r="K34" s="30">
        <v>7505</v>
      </c>
      <c r="L34" s="30">
        <v>1801</v>
      </c>
      <c r="M34" s="30">
        <v>5837</v>
      </c>
      <c r="N34" s="30">
        <v>7638</v>
      </c>
      <c r="O34" s="30">
        <v>36</v>
      </c>
      <c r="P34" s="30">
        <v>70</v>
      </c>
      <c r="Q34" s="30">
        <v>106</v>
      </c>
      <c r="R34" s="30">
        <v>27.28</v>
      </c>
      <c r="S34" s="30">
        <v>25.58</v>
      </c>
      <c r="T34" s="30">
        <v>26.11</v>
      </c>
      <c r="U34" s="30">
        <v>44.31</v>
      </c>
      <c r="V34" s="30">
        <v>32.74</v>
      </c>
      <c r="W34" s="30">
        <v>36.36</v>
      </c>
      <c r="X34" s="30">
        <v>27.85</v>
      </c>
      <c r="Y34" s="30">
        <v>41.19</v>
      </c>
      <c r="Z34" s="30">
        <v>37.01</v>
      </c>
      <c r="AA34" s="30">
        <v>0.56</v>
      </c>
      <c r="AB34" s="30">
        <v>0.49</v>
      </c>
      <c r="AC34" s="30">
        <v>0.51</v>
      </c>
      <c r="AD34" s="30" t="s">
        <v>18</v>
      </c>
      <c r="AE34" s="30" t="s">
        <v>310</v>
      </c>
      <c r="AF34" s="30">
        <v>6278</v>
      </c>
      <c r="AG34" s="30">
        <v>13791</v>
      </c>
      <c r="AH34" s="30">
        <v>20069</v>
      </c>
      <c r="AI34" s="30">
        <v>1761</v>
      </c>
      <c r="AJ34" s="30">
        <v>3604</v>
      </c>
      <c r="AK34" s="30">
        <v>5365</v>
      </c>
      <c r="AL34" s="30">
        <v>2695</v>
      </c>
      <c r="AM34" s="30">
        <v>4338</v>
      </c>
      <c r="AN34" s="30">
        <v>7033</v>
      </c>
      <c r="AO34" s="30">
        <v>1786</v>
      </c>
      <c r="AP34" s="30">
        <v>5782</v>
      </c>
      <c r="AQ34" s="30">
        <v>7568</v>
      </c>
      <c r="AR34" s="30">
        <v>36</v>
      </c>
      <c r="AS34" s="30">
        <v>67</v>
      </c>
      <c r="AT34" s="30">
        <v>103</v>
      </c>
      <c r="AU34" s="30">
        <v>28.05</v>
      </c>
      <c r="AV34" s="30">
        <v>26.13</v>
      </c>
      <c r="AW34" s="30">
        <v>26.73</v>
      </c>
      <c r="AX34" s="30">
        <v>42.93</v>
      </c>
      <c r="AY34" s="30">
        <v>31.46</v>
      </c>
      <c r="AZ34" s="30">
        <v>35.04</v>
      </c>
      <c r="BA34" s="30">
        <v>28.45</v>
      </c>
      <c r="BB34" s="30">
        <v>41.93</v>
      </c>
      <c r="BC34" s="30">
        <v>37.71</v>
      </c>
      <c r="BD34" s="30">
        <v>0.57</v>
      </c>
      <c r="BE34" s="30">
        <v>0.49</v>
      </c>
      <c r="BF34" s="30">
        <v>0.51</v>
      </c>
    </row>
    <row r="35" spans="1:58" ht="15">
      <c r="A35" s="30" t="s">
        <v>18</v>
      </c>
      <c r="B35" s="30" t="s">
        <v>311</v>
      </c>
      <c r="C35" s="30">
        <v>3697</v>
      </c>
      <c r="D35" s="30">
        <v>11202</v>
      </c>
      <c r="E35" s="30">
        <v>14899</v>
      </c>
      <c r="F35" s="30">
        <v>751</v>
      </c>
      <c r="G35" s="30">
        <v>2331</v>
      </c>
      <c r="H35" s="30">
        <v>3082</v>
      </c>
      <c r="I35" s="30">
        <v>652</v>
      </c>
      <c r="J35" s="30">
        <v>1934</v>
      </c>
      <c r="K35" s="30">
        <v>2586</v>
      </c>
      <c r="L35" s="30">
        <v>2161</v>
      </c>
      <c r="M35" s="30">
        <v>6632</v>
      </c>
      <c r="N35" s="30">
        <v>8793</v>
      </c>
      <c r="O35" s="30">
        <v>133</v>
      </c>
      <c r="P35" s="30">
        <v>305</v>
      </c>
      <c r="Q35" s="30">
        <v>438</v>
      </c>
      <c r="R35" s="30">
        <v>20.31</v>
      </c>
      <c r="S35" s="30">
        <v>20.81</v>
      </c>
      <c r="T35" s="30">
        <v>20.69</v>
      </c>
      <c r="U35" s="30">
        <v>17.64</v>
      </c>
      <c r="V35" s="30">
        <v>17.26</v>
      </c>
      <c r="W35" s="30">
        <v>17.36</v>
      </c>
      <c r="X35" s="30">
        <v>58.45</v>
      </c>
      <c r="Y35" s="30">
        <v>59.2</v>
      </c>
      <c r="Z35" s="30">
        <v>59.02</v>
      </c>
      <c r="AA35" s="30">
        <v>3.6</v>
      </c>
      <c r="AB35" s="30">
        <v>2.72</v>
      </c>
      <c r="AC35" s="30">
        <v>2.94</v>
      </c>
      <c r="AD35" s="30" t="s">
        <v>18</v>
      </c>
      <c r="AE35" s="30" t="s">
        <v>311</v>
      </c>
      <c r="AF35" s="30">
        <v>2337</v>
      </c>
      <c r="AG35" s="30">
        <v>6650</v>
      </c>
      <c r="AH35" s="30">
        <v>8987</v>
      </c>
      <c r="AI35" s="30">
        <v>478</v>
      </c>
      <c r="AJ35" s="30">
        <v>1307</v>
      </c>
      <c r="AK35" s="30">
        <v>1785</v>
      </c>
      <c r="AL35" s="30">
        <v>399</v>
      </c>
      <c r="AM35" s="30">
        <v>1248</v>
      </c>
      <c r="AN35" s="30">
        <v>1647</v>
      </c>
      <c r="AO35" s="30">
        <v>1363</v>
      </c>
      <c r="AP35" s="30">
        <v>3894</v>
      </c>
      <c r="AQ35" s="30">
        <v>5257</v>
      </c>
      <c r="AR35" s="30">
        <v>97</v>
      </c>
      <c r="AS35" s="30">
        <v>201</v>
      </c>
      <c r="AT35" s="30">
        <v>298</v>
      </c>
      <c r="AU35" s="30">
        <v>20.45</v>
      </c>
      <c r="AV35" s="30">
        <v>19.65</v>
      </c>
      <c r="AW35" s="30">
        <v>19.86</v>
      </c>
      <c r="AX35" s="30">
        <v>17.07</v>
      </c>
      <c r="AY35" s="30">
        <v>18.77</v>
      </c>
      <c r="AZ35" s="30">
        <v>18.33</v>
      </c>
      <c r="BA35" s="30">
        <v>58.32</v>
      </c>
      <c r="BB35" s="30">
        <v>58.56</v>
      </c>
      <c r="BC35" s="30">
        <v>58.5</v>
      </c>
      <c r="BD35" s="30">
        <v>4.15</v>
      </c>
      <c r="BE35" s="30">
        <v>3.02</v>
      </c>
      <c r="BF35" s="30">
        <v>3.32</v>
      </c>
    </row>
    <row r="36" spans="1:58" ht="15">
      <c r="A36" s="30" t="s">
        <v>18</v>
      </c>
      <c r="B36" s="30" t="s">
        <v>312</v>
      </c>
      <c r="C36" s="30">
        <v>16801</v>
      </c>
      <c r="D36" s="30">
        <v>43123</v>
      </c>
      <c r="E36" s="30">
        <v>59924</v>
      </c>
      <c r="F36" s="30">
        <v>1180</v>
      </c>
      <c r="G36" s="30">
        <v>4373</v>
      </c>
      <c r="H36" s="30">
        <v>5553</v>
      </c>
      <c r="I36" s="30">
        <v>11732</v>
      </c>
      <c r="J36" s="30">
        <v>26154</v>
      </c>
      <c r="K36" s="30">
        <v>37886</v>
      </c>
      <c r="L36" s="30">
        <v>3779</v>
      </c>
      <c r="M36" s="30">
        <v>12299</v>
      </c>
      <c r="N36" s="30">
        <v>16078</v>
      </c>
      <c r="O36" s="30">
        <v>110</v>
      </c>
      <c r="P36" s="30">
        <v>297</v>
      </c>
      <c r="Q36" s="30">
        <v>407</v>
      </c>
      <c r="R36" s="30">
        <v>7.02</v>
      </c>
      <c r="S36" s="30">
        <v>10.14</v>
      </c>
      <c r="T36" s="30">
        <v>9.27</v>
      </c>
      <c r="U36" s="30">
        <v>69.83</v>
      </c>
      <c r="V36" s="30">
        <v>60.65</v>
      </c>
      <c r="W36" s="30">
        <v>63.22</v>
      </c>
      <c r="X36" s="30">
        <v>22.49</v>
      </c>
      <c r="Y36" s="30">
        <v>28.52</v>
      </c>
      <c r="Z36" s="30">
        <v>26.83</v>
      </c>
      <c r="AA36" s="30">
        <v>0.65</v>
      </c>
      <c r="AB36" s="30">
        <v>0.69</v>
      </c>
      <c r="AC36" s="30">
        <v>0.68</v>
      </c>
      <c r="AD36" s="30" t="s">
        <v>18</v>
      </c>
      <c r="AE36" s="30" t="s">
        <v>312</v>
      </c>
      <c r="AF36" s="30">
        <v>16007</v>
      </c>
      <c r="AG36" s="30">
        <v>39338</v>
      </c>
      <c r="AH36" s="30">
        <v>55345</v>
      </c>
      <c r="AI36" s="30">
        <v>1070</v>
      </c>
      <c r="AJ36" s="30">
        <v>3691</v>
      </c>
      <c r="AK36" s="30">
        <v>4761</v>
      </c>
      <c r="AL36" s="30">
        <v>11266</v>
      </c>
      <c r="AM36" s="30">
        <v>23805</v>
      </c>
      <c r="AN36" s="30">
        <v>35071</v>
      </c>
      <c r="AO36" s="30">
        <v>3566</v>
      </c>
      <c r="AP36" s="30">
        <v>11574</v>
      </c>
      <c r="AQ36" s="30">
        <v>15140</v>
      </c>
      <c r="AR36" s="30">
        <v>105</v>
      </c>
      <c r="AS36" s="30">
        <v>268</v>
      </c>
      <c r="AT36" s="30">
        <v>373</v>
      </c>
      <c r="AU36" s="30">
        <v>6.68</v>
      </c>
      <c r="AV36" s="30">
        <v>9.38</v>
      </c>
      <c r="AW36" s="30">
        <v>8.6</v>
      </c>
      <c r="AX36" s="30">
        <v>70.38</v>
      </c>
      <c r="AY36" s="30">
        <v>60.51</v>
      </c>
      <c r="AZ36" s="30">
        <v>63.37</v>
      </c>
      <c r="BA36" s="30">
        <v>22.28</v>
      </c>
      <c r="BB36" s="30">
        <v>29.42</v>
      </c>
      <c r="BC36" s="30">
        <v>27.36</v>
      </c>
      <c r="BD36" s="30">
        <v>0.66</v>
      </c>
      <c r="BE36" s="30">
        <v>0.68</v>
      </c>
      <c r="BF36" s="30">
        <v>0.67</v>
      </c>
    </row>
    <row r="37" spans="1:5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5">
      <c r="A38" s="109" t="s">
        <v>33</v>
      </c>
      <c r="B38" s="109"/>
      <c r="C38" s="22">
        <f aca="true" t="shared" si="0" ref="C38:N38">SUM(C5:C37)</f>
        <v>303357</v>
      </c>
      <c r="D38" s="22">
        <f t="shared" si="0"/>
        <v>764056</v>
      </c>
      <c r="E38" s="22">
        <f t="shared" si="0"/>
        <v>1067413</v>
      </c>
      <c r="F38" s="22">
        <f t="shared" si="0"/>
        <v>60609</v>
      </c>
      <c r="G38" s="22">
        <f t="shared" si="0"/>
        <v>147347</v>
      </c>
      <c r="H38" s="22">
        <f t="shared" si="0"/>
        <v>207956</v>
      </c>
      <c r="I38" s="22">
        <f t="shared" si="0"/>
        <v>71304</v>
      </c>
      <c r="J38" s="22">
        <f t="shared" si="0"/>
        <v>164550</v>
      </c>
      <c r="K38" s="22">
        <f t="shared" si="0"/>
        <v>235854</v>
      </c>
      <c r="L38" s="22">
        <f t="shared" si="0"/>
        <v>157479</v>
      </c>
      <c r="M38" s="22">
        <f t="shared" si="0"/>
        <v>421692</v>
      </c>
      <c r="N38" s="22">
        <f t="shared" si="0"/>
        <v>579171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09" t="s">
        <v>33</v>
      </c>
      <c r="AE38" s="109"/>
      <c r="AF38" s="22">
        <f aca="true" t="shared" si="1" ref="AF38:AT38">SUM(AF5:AF37)</f>
        <v>258531</v>
      </c>
      <c r="AG38" s="22">
        <f t="shared" si="1"/>
        <v>638117</v>
      </c>
      <c r="AH38" s="22">
        <f t="shared" si="1"/>
        <v>896648</v>
      </c>
      <c r="AI38" s="22">
        <f t="shared" si="1"/>
        <v>51047</v>
      </c>
      <c r="AJ38" s="22">
        <f t="shared" si="1"/>
        <v>121467</v>
      </c>
      <c r="AK38" s="22">
        <f t="shared" si="1"/>
        <v>172514</v>
      </c>
      <c r="AL38" s="22">
        <f t="shared" si="1"/>
        <v>59264</v>
      </c>
      <c r="AM38" s="22">
        <f t="shared" si="1"/>
        <v>132667</v>
      </c>
      <c r="AN38" s="22">
        <f t="shared" si="1"/>
        <v>191931</v>
      </c>
      <c r="AO38" s="22">
        <f t="shared" si="1"/>
        <v>135403</v>
      </c>
      <c r="AP38" s="22">
        <f t="shared" si="1"/>
        <v>356494</v>
      </c>
      <c r="AQ38" s="22">
        <f t="shared" si="1"/>
        <v>491897</v>
      </c>
      <c r="AR38" s="22">
        <f t="shared" si="1"/>
        <v>12817</v>
      </c>
      <c r="AS38" s="22">
        <f t="shared" si="1"/>
        <v>27489</v>
      </c>
      <c r="AT38" s="22">
        <f t="shared" si="1"/>
        <v>40306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</sheetData>
  <sheetProtection/>
  <mergeCells count="25">
    <mergeCell ref="AU3:AW3"/>
    <mergeCell ref="AX3:AZ3"/>
    <mergeCell ref="C3:E3"/>
    <mergeCell ref="F3:H3"/>
    <mergeCell ref="I3:K3"/>
    <mergeCell ref="L3:N3"/>
    <mergeCell ref="BA3:BC3"/>
    <mergeCell ref="A1:BE1"/>
    <mergeCell ref="AO3:AQ3"/>
    <mergeCell ref="AR3:AT3"/>
    <mergeCell ref="O3:Q3"/>
    <mergeCell ref="R3:T3"/>
    <mergeCell ref="BD3:BF3"/>
    <mergeCell ref="X3:Z3"/>
    <mergeCell ref="AA3:AC3"/>
    <mergeCell ref="AD3:AD4"/>
    <mergeCell ref="A38:B38"/>
    <mergeCell ref="AD38:AE38"/>
    <mergeCell ref="AE3:AE4"/>
    <mergeCell ref="AF3:AH3"/>
    <mergeCell ref="AI3:AK3"/>
    <mergeCell ref="AL3:AN3"/>
    <mergeCell ref="A3:A4"/>
    <mergeCell ref="U3:W3"/>
    <mergeCell ref="B3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4" sqref="A14:IV14"/>
    </sheetView>
  </sheetViews>
  <sheetFormatPr defaultColWidth="9.140625" defaultRowHeight="15"/>
  <cols>
    <col min="2" max="2" width="17.57421875" style="0" bestFit="1" customWidth="1"/>
    <col min="16" max="16" width="13.57421875" style="0" bestFit="1" customWidth="1"/>
    <col min="18" max="18" width="11.8515625" style="0" bestFit="1" customWidth="1"/>
  </cols>
  <sheetData>
    <row r="1" spans="1:57" ht="15">
      <c r="A1" s="102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33</v>
      </c>
      <c r="E3" s="32" t="s">
        <v>31</v>
      </c>
      <c r="F3" s="32" t="s">
        <v>32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2" t="s">
        <v>314</v>
      </c>
      <c r="B4" s="2" t="s">
        <v>10</v>
      </c>
      <c r="C4" s="2" t="s">
        <v>315</v>
      </c>
      <c r="D4" s="34">
        <v>61156</v>
      </c>
      <c r="E4" s="34">
        <v>16500</v>
      </c>
      <c r="F4" s="34">
        <v>44656</v>
      </c>
      <c r="G4" s="34">
        <v>3643</v>
      </c>
      <c r="H4" s="34">
        <v>8738</v>
      </c>
      <c r="I4" s="34">
        <v>12381</v>
      </c>
      <c r="J4" s="34">
        <v>719</v>
      </c>
      <c r="K4" s="34">
        <v>1700</v>
      </c>
      <c r="L4" s="34">
        <v>2419</v>
      </c>
      <c r="M4" s="34">
        <v>11895</v>
      </c>
      <c r="N4" s="34">
        <v>33689</v>
      </c>
      <c r="O4" s="34">
        <v>45584</v>
      </c>
      <c r="P4" s="34">
        <v>243</v>
      </c>
      <c r="Q4" s="34">
        <v>529</v>
      </c>
      <c r="R4" s="34">
        <v>772</v>
      </c>
      <c r="S4" s="34">
        <v>22.07</v>
      </c>
      <c r="T4" s="34">
        <v>19.56</v>
      </c>
      <c r="U4" s="2" t="s">
        <v>316</v>
      </c>
      <c r="V4" s="2" t="s">
        <v>317</v>
      </c>
      <c r="W4" s="2" t="s">
        <v>318</v>
      </c>
      <c r="X4" s="2" t="s">
        <v>319</v>
      </c>
      <c r="Y4" s="2" t="s">
        <v>320</v>
      </c>
      <c r="Z4" s="2" t="s">
        <v>321</v>
      </c>
      <c r="AA4" s="2" t="s">
        <v>322</v>
      </c>
      <c r="AB4" s="2" t="s">
        <v>323</v>
      </c>
      <c r="AC4" s="2" t="s">
        <v>324</v>
      </c>
      <c r="AD4" s="2" t="s">
        <v>325</v>
      </c>
      <c r="AE4" s="34">
        <v>12317</v>
      </c>
      <c r="AF4" s="34">
        <v>31610</v>
      </c>
      <c r="AG4" s="34">
        <v>43927</v>
      </c>
      <c r="AH4" s="34">
        <v>2859</v>
      </c>
      <c r="AI4" s="34">
        <v>6227</v>
      </c>
      <c r="AJ4" s="34">
        <v>9086</v>
      </c>
      <c r="AK4" s="34">
        <v>555</v>
      </c>
      <c r="AL4" s="34">
        <v>1183</v>
      </c>
      <c r="AM4" s="34">
        <v>1738</v>
      </c>
      <c r="AN4" s="34">
        <v>8733</v>
      </c>
      <c r="AO4" s="34">
        <v>23819</v>
      </c>
      <c r="AP4" s="34">
        <v>32552</v>
      </c>
      <c r="AQ4" s="34">
        <v>170</v>
      </c>
      <c r="AR4" s="34">
        <v>381</v>
      </c>
      <c r="AS4" s="34">
        <v>551</v>
      </c>
      <c r="AT4" s="34">
        <v>23.21</v>
      </c>
      <c r="AU4" s="2" t="s">
        <v>326</v>
      </c>
      <c r="AV4" s="2" t="s">
        <v>327</v>
      </c>
      <c r="AW4" s="2" t="s">
        <v>328</v>
      </c>
      <c r="AX4" s="2" t="s">
        <v>329</v>
      </c>
      <c r="AY4" s="2" t="s">
        <v>319</v>
      </c>
      <c r="AZ4" s="2" t="s">
        <v>330</v>
      </c>
      <c r="BA4" s="2" t="s">
        <v>331</v>
      </c>
      <c r="BB4" s="2" t="s">
        <v>332</v>
      </c>
      <c r="BC4" s="2" t="s">
        <v>333</v>
      </c>
      <c r="BD4" s="2" t="s">
        <v>334</v>
      </c>
      <c r="BE4" s="2" t="s">
        <v>335</v>
      </c>
    </row>
    <row r="5" spans="1:57" ht="15">
      <c r="A5" s="2" t="s">
        <v>336</v>
      </c>
      <c r="B5" s="2" t="s">
        <v>10</v>
      </c>
      <c r="C5" s="2" t="s">
        <v>337</v>
      </c>
      <c r="D5" s="34">
        <v>55850</v>
      </c>
      <c r="E5" s="34">
        <v>12579</v>
      </c>
      <c r="F5" s="34">
        <v>43271</v>
      </c>
      <c r="G5" s="34">
        <v>4318</v>
      </c>
      <c r="H5" s="34">
        <v>15459</v>
      </c>
      <c r="I5" s="34">
        <v>19777</v>
      </c>
      <c r="J5" s="34">
        <v>841</v>
      </c>
      <c r="K5" s="34">
        <v>2430</v>
      </c>
      <c r="L5" s="34">
        <v>3271</v>
      </c>
      <c r="M5" s="34">
        <v>7030</v>
      </c>
      <c r="N5" s="34">
        <v>23841</v>
      </c>
      <c r="O5" s="34">
        <v>30871</v>
      </c>
      <c r="P5" s="34">
        <v>390</v>
      </c>
      <c r="Q5" s="34">
        <v>1541</v>
      </c>
      <c r="R5" s="34">
        <v>1931</v>
      </c>
      <c r="S5" s="34">
        <v>34.32</v>
      </c>
      <c r="T5" s="34">
        <v>35.72</v>
      </c>
      <c r="U5" s="2" t="s">
        <v>338</v>
      </c>
      <c r="V5" s="2" t="s">
        <v>339</v>
      </c>
      <c r="W5" s="2" t="s">
        <v>340</v>
      </c>
      <c r="X5" s="2" t="s">
        <v>341</v>
      </c>
      <c r="Y5" s="2" t="s">
        <v>342</v>
      </c>
      <c r="Z5" s="2" t="s">
        <v>343</v>
      </c>
      <c r="AA5" s="2" t="s">
        <v>344</v>
      </c>
      <c r="AB5" s="2" t="s">
        <v>345</v>
      </c>
      <c r="AC5" s="2" t="s">
        <v>346</v>
      </c>
      <c r="AD5" s="2" t="s">
        <v>347</v>
      </c>
      <c r="AE5" s="34">
        <v>6217</v>
      </c>
      <c r="AF5" s="34">
        <v>21586</v>
      </c>
      <c r="AG5" s="34">
        <v>27803</v>
      </c>
      <c r="AH5" s="34">
        <v>2135</v>
      </c>
      <c r="AI5" s="34">
        <v>7896</v>
      </c>
      <c r="AJ5" s="34">
        <v>10031</v>
      </c>
      <c r="AK5" s="34">
        <v>378</v>
      </c>
      <c r="AL5" s="34">
        <v>1084</v>
      </c>
      <c r="AM5" s="34">
        <v>1462</v>
      </c>
      <c r="AN5" s="34">
        <v>3517</v>
      </c>
      <c r="AO5" s="34">
        <v>11901</v>
      </c>
      <c r="AP5" s="34">
        <v>15418</v>
      </c>
      <c r="AQ5" s="34">
        <v>187</v>
      </c>
      <c r="AR5" s="34">
        <v>705</v>
      </c>
      <c r="AS5" s="34">
        <v>892</v>
      </c>
      <c r="AT5" s="34">
        <v>34.34</v>
      </c>
      <c r="AU5" s="2" t="s">
        <v>348</v>
      </c>
      <c r="AV5" s="2" t="s">
        <v>349</v>
      </c>
      <c r="AW5" s="2" t="s">
        <v>350</v>
      </c>
      <c r="AX5" s="2" t="s">
        <v>351</v>
      </c>
      <c r="AY5" s="2" t="s">
        <v>352</v>
      </c>
      <c r="AZ5" s="2" t="s">
        <v>353</v>
      </c>
      <c r="BA5" s="2" t="s">
        <v>354</v>
      </c>
      <c r="BB5" s="2" t="s">
        <v>355</v>
      </c>
      <c r="BC5" s="2" t="s">
        <v>356</v>
      </c>
      <c r="BD5" s="2" t="s">
        <v>357</v>
      </c>
      <c r="BE5" s="2" t="s">
        <v>358</v>
      </c>
    </row>
    <row r="6" spans="1:57" ht="15">
      <c r="A6" s="2" t="s">
        <v>359</v>
      </c>
      <c r="B6" s="2" t="s">
        <v>10</v>
      </c>
      <c r="C6" s="2" t="s">
        <v>360</v>
      </c>
      <c r="D6" s="34">
        <v>57809</v>
      </c>
      <c r="E6" s="34">
        <v>12091</v>
      </c>
      <c r="F6" s="34">
        <v>45718</v>
      </c>
      <c r="G6" s="34">
        <v>4348</v>
      </c>
      <c r="H6" s="34">
        <v>17820</v>
      </c>
      <c r="I6" s="34">
        <v>22168</v>
      </c>
      <c r="J6" s="34">
        <v>805</v>
      </c>
      <c r="K6" s="34">
        <v>2987</v>
      </c>
      <c r="L6" s="34">
        <v>3792</v>
      </c>
      <c r="M6" s="34">
        <v>6599</v>
      </c>
      <c r="N6" s="34">
        <v>23066</v>
      </c>
      <c r="O6" s="34">
        <v>29665</v>
      </c>
      <c r="P6" s="34">
        <v>339</v>
      </c>
      <c r="Q6" s="34">
        <v>1845</v>
      </c>
      <c r="R6" s="34">
        <v>2184</v>
      </c>
      <c r="S6" s="34">
        <v>35.96</v>
      </c>
      <c r="T6" s="34">
        <v>38.97</v>
      </c>
      <c r="U6" s="2" t="s">
        <v>361</v>
      </c>
      <c r="V6" s="2" t="s">
        <v>362</v>
      </c>
      <c r="W6" s="2" t="s">
        <v>363</v>
      </c>
      <c r="X6" s="2" t="s">
        <v>364</v>
      </c>
      <c r="Y6" s="2" t="s">
        <v>365</v>
      </c>
      <c r="Z6" s="2" t="s">
        <v>366</v>
      </c>
      <c r="AA6" s="2" t="s">
        <v>367</v>
      </c>
      <c r="AB6" s="2" t="s">
        <v>368</v>
      </c>
      <c r="AC6" s="2" t="s">
        <v>369</v>
      </c>
      <c r="AD6" s="2" t="s">
        <v>370</v>
      </c>
      <c r="AE6" s="34">
        <v>8554</v>
      </c>
      <c r="AF6" s="34">
        <v>31001</v>
      </c>
      <c r="AG6" s="34">
        <v>39555</v>
      </c>
      <c r="AH6" s="34">
        <v>3119</v>
      </c>
      <c r="AI6" s="34">
        <v>11949</v>
      </c>
      <c r="AJ6" s="34">
        <v>15068</v>
      </c>
      <c r="AK6" s="34">
        <v>588</v>
      </c>
      <c r="AL6" s="34">
        <v>2070</v>
      </c>
      <c r="AM6" s="34">
        <v>2658</v>
      </c>
      <c r="AN6" s="34">
        <v>4606</v>
      </c>
      <c r="AO6" s="34">
        <v>15745</v>
      </c>
      <c r="AP6" s="34">
        <v>20351</v>
      </c>
      <c r="AQ6" s="34">
        <v>241</v>
      </c>
      <c r="AR6" s="34">
        <v>1237</v>
      </c>
      <c r="AS6" s="34">
        <v>1478</v>
      </c>
      <c r="AT6" s="34">
        <v>36.46</v>
      </c>
      <c r="AU6" s="2" t="s">
        <v>371</v>
      </c>
      <c r="AV6" s="2" t="s">
        <v>372</v>
      </c>
      <c r="AW6" s="2" t="s">
        <v>373</v>
      </c>
      <c r="AX6" s="2" t="s">
        <v>374</v>
      </c>
      <c r="AY6" s="2" t="s">
        <v>375</v>
      </c>
      <c r="AZ6" s="2" t="s">
        <v>376</v>
      </c>
      <c r="BA6" s="2" t="s">
        <v>377</v>
      </c>
      <c r="BB6" s="2" t="s">
        <v>378</v>
      </c>
      <c r="BC6" s="2" t="s">
        <v>379</v>
      </c>
      <c r="BD6" s="2" t="s">
        <v>380</v>
      </c>
      <c r="BE6" s="2" t="s">
        <v>381</v>
      </c>
    </row>
    <row r="7" spans="1:57" ht="15">
      <c r="A7" s="2" t="s">
        <v>382</v>
      </c>
      <c r="B7" s="2" t="s">
        <v>10</v>
      </c>
      <c r="C7" s="2" t="s">
        <v>383</v>
      </c>
      <c r="D7" s="34">
        <v>56456</v>
      </c>
      <c r="E7" s="34">
        <v>12777</v>
      </c>
      <c r="F7" s="34">
        <v>43679</v>
      </c>
      <c r="G7" s="34">
        <v>3957</v>
      </c>
      <c r="H7" s="34">
        <v>14006</v>
      </c>
      <c r="I7" s="34">
        <v>17963</v>
      </c>
      <c r="J7" s="34">
        <v>141</v>
      </c>
      <c r="K7" s="34">
        <v>942</v>
      </c>
      <c r="L7" s="34">
        <v>1083</v>
      </c>
      <c r="M7" s="34">
        <v>8121</v>
      </c>
      <c r="N7" s="34">
        <v>26827</v>
      </c>
      <c r="O7" s="34">
        <v>34948</v>
      </c>
      <c r="P7" s="34">
        <v>558</v>
      </c>
      <c r="Q7" s="34">
        <v>1904</v>
      </c>
      <c r="R7" s="34">
        <v>2462</v>
      </c>
      <c r="S7" s="34">
        <v>30.96</v>
      </c>
      <c r="T7" s="34">
        <v>32.06</v>
      </c>
      <c r="U7" s="2" t="s">
        <v>384</v>
      </c>
      <c r="V7" s="2" t="s">
        <v>385</v>
      </c>
      <c r="W7" s="2" t="s">
        <v>386</v>
      </c>
      <c r="X7" s="2" t="s">
        <v>387</v>
      </c>
      <c r="Y7" s="2" t="s">
        <v>388</v>
      </c>
      <c r="Z7" s="2" t="s">
        <v>389</v>
      </c>
      <c r="AA7" s="2" t="s">
        <v>390</v>
      </c>
      <c r="AB7" s="2" t="s">
        <v>391</v>
      </c>
      <c r="AC7" s="2" t="s">
        <v>317</v>
      </c>
      <c r="AD7" s="2" t="s">
        <v>391</v>
      </c>
      <c r="AE7" s="34">
        <v>9970</v>
      </c>
      <c r="AF7" s="34">
        <v>33559</v>
      </c>
      <c r="AG7" s="34">
        <v>43529</v>
      </c>
      <c r="AH7" s="34">
        <v>3032</v>
      </c>
      <c r="AI7" s="34">
        <v>11164</v>
      </c>
      <c r="AJ7" s="34">
        <v>14196</v>
      </c>
      <c r="AK7" s="34">
        <v>116</v>
      </c>
      <c r="AL7" s="34">
        <v>728</v>
      </c>
      <c r="AM7" s="34">
        <v>844</v>
      </c>
      <c r="AN7" s="34">
        <v>6362</v>
      </c>
      <c r="AO7" s="34">
        <v>20088</v>
      </c>
      <c r="AP7" s="34">
        <v>26450</v>
      </c>
      <c r="AQ7" s="34">
        <v>460</v>
      </c>
      <c r="AR7" s="34">
        <v>1579</v>
      </c>
      <c r="AS7" s="34">
        <v>2039</v>
      </c>
      <c r="AT7" s="34">
        <v>30.41</v>
      </c>
      <c r="AU7" s="2" t="s">
        <v>392</v>
      </c>
      <c r="AV7" s="2" t="s">
        <v>393</v>
      </c>
      <c r="AW7" s="2" t="s">
        <v>394</v>
      </c>
      <c r="AX7" s="2" t="s">
        <v>395</v>
      </c>
      <c r="AY7" s="2" t="s">
        <v>396</v>
      </c>
      <c r="AZ7" s="2" t="s">
        <v>397</v>
      </c>
      <c r="BA7" s="2" t="s">
        <v>398</v>
      </c>
      <c r="BB7" s="2" t="s">
        <v>399</v>
      </c>
      <c r="BC7" s="2" t="s">
        <v>400</v>
      </c>
      <c r="BD7" s="2" t="s">
        <v>401</v>
      </c>
      <c r="BE7" s="2" t="s">
        <v>402</v>
      </c>
    </row>
    <row r="8" spans="1:57" ht="15">
      <c r="A8" s="2" t="s">
        <v>403</v>
      </c>
      <c r="B8" s="2" t="s">
        <v>10</v>
      </c>
      <c r="C8" s="2" t="s">
        <v>404</v>
      </c>
      <c r="D8" s="34">
        <v>51657</v>
      </c>
      <c r="E8" s="34">
        <v>14240</v>
      </c>
      <c r="F8" s="34">
        <v>37417</v>
      </c>
      <c r="G8" s="34">
        <v>4850</v>
      </c>
      <c r="H8" s="34">
        <v>13261</v>
      </c>
      <c r="I8" s="34">
        <v>18111</v>
      </c>
      <c r="J8" s="34">
        <v>637</v>
      </c>
      <c r="K8" s="34">
        <v>1443</v>
      </c>
      <c r="L8" s="34">
        <v>2080</v>
      </c>
      <c r="M8" s="34">
        <v>8515</v>
      </c>
      <c r="N8" s="34">
        <v>22037</v>
      </c>
      <c r="O8" s="34">
        <v>30552</v>
      </c>
      <c r="P8" s="34">
        <v>238</v>
      </c>
      <c r="Q8" s="34">
        <v>676</v>
      </c>
      <c r="R8" s="34">
        <v>914</v>
      </c>
      <c r="S8" s="34">
        <v>34.05</v>
      </c>
      <c r="T8" s="34">
        <v>35.44</v>
      </c>
      <c r="U8" s="2" t="s">
        <v>405</v>
      </c>
      <c r="V8" s="2" t="s">
        <v>406</v>
      </c>
      <c r="W8" s="2" t="s">
        <v>407</v>
      </c>
      <c r="X8" s="2" t="s">
        <v>408</v>
      </c>
      <c r="Y8" s="2" t="s">
        <v>409</v>
      </c>
      <c r="Z8" s="2" t="s">
        <v>410</v>
      </c>
      <c r="AA8" s="2" t="s">
        <v>411</v>
      </c>
      <c r="AB8" s="2" t="s">
        <v>412</v>
      </c>
      <c r="AC8" s="2" t="s">
        <v>413</v>
      </c>
      <c r="AD8" s="2" t="s">
        <v>414</v>
      </c>
      <c r="AE8" s="34">
        <v>9768</v>
      </c>
      <c r="AF8" s="34">
        <v>24607</v>
      </c>
      <c r="AG8" s="34">
        <v>34375</v>
      </c>
      <c r="AH8" s="34">
        <v>3318</v>
      </c>
      <c r="AI8" s="34">
        <v>8626</v>
      </c>
      <c r="AJ8" s="34">
        <v>11944</v>
      </c>
      <c r="AK8" s="34">
        <v>417</v>
      </c>
      <c r="AL8" s="34">
        <v>972</v>
      </c>
      <c r="AM8" s="34">
        <v>1389</v>
      </c>
      <c r="AN8" s="34">
        <v>5876</v>
      </c>
      <c r="AO8" s="34">
        <v>14586</v>
      </c>
      <c r="AP8" s="34">
        <v>20462</v>
      </c>
      <c r="AQ8" s="34">
        <v>157</v>
      </c>
      <c r="AR8" s="34">
        <v>423</v>
      </c>
      <c r="AS8" s="34">
        <v>580</v>
      </c>
      <c r="AT8" s="34">
        <v>33.96</v>
      </c>
      <c r="AU8" s="2" t="s">
        <v>415</v>
      </c>
      <c r="AV8" s="2" t="s">
        <v>416</v>
      </c>
      <c r="AW8" s="2" t="s">
        <v>417</v>
      </c>
      <c r="AX8" s="2" t="s">
        <v>319</v>
      </c>
      <c r="AY8" s="2" t="s">
        <v>418</v>
      </c>
      <c r="AZ8" s="2" t="s">
        <v>419</v>
      </c>
      <c r="BA8" s="2" t="s">
        <v>420</v>
      </c>
      <c r="BB8" s="2" t="s">
        <v>421</v>
      </c>
      <c r="BC8" s="2" t="s">
        <v>422</v>
      </c>
      <c r="BD8" s="2" t="s">
        <v>423</v>
      </c>
      <c r="BE8" s="2" t="s">
        <v>424</v>
      </c>
    </row>
    <row r="9" spans="1:57" ht="15">
      <c r="A9" s="2" t="s">
        <v>425</v>
      </c>
      <c r="B9" s="2" t="s">
        <v>10</v>
      </c>
      <c r="C9" s="2" t="s">
        <v>426</v>
      </c>
      <c r="D9" s="34">
        <v>62529</v>
      </c>
      <c r="E9" s="34">
        <v>14505</v>
      </c>
      <c r="F9" s="34">
        <v>48024</v>
      </c>
      <c r="G9" s="34">
        <v>5618</v>
      </c>
      <c r="H9" s="34">
        <v>20821</v>
      </c>
      <c r="I9" s="34">
        <v>26439</v>
      </c>
      <c r="J9" s="34">
        <v>2263</v>
      </c>
      <c r="K9" s="34">
        <v>6722</v>
      </c>
      <c r="L9" s="34">
        <v>8985</v>
      </c>
      <c r="M9" s="34">
        <v>6307</v>
      </c>
      <c r="N9" s="34">
        <v>19358</v>
      </c>
      <c r="O9" s="34">
        <v>25665</v>
      </c>
      <c r="P9" s="34">
        <v>317</v>
      </c>
      <c r="Q9" s="34">
        <v>1123</v>
      </c>
      <c r="R9" s="34">
        <v>1440</v>
      </c>
      <c r="S9" s="34">
        <v>38.73</v>
      </c>
      <c r="T9" s="34">
        <v>43.35</v>
      </c>
      <c r="U9" s="2" t="s">
        <v>427</v>
      </c>
      <c r="V9" s="2" t="s">
        <v>428</v>
      </c>
      <c r="W9" s="2" t="s">
        <v>429</v>
      </c>
      <c r="X9" s="2" t="s">
        <v>430</v>
      </c>
      <c r="Y9" s="2" t="s">
        <v>431</v>
      </c>
      <c r="Z9" s="2" t="s">
        <v>432</v>
      </c>
      <c r="AA9" s="2" t="s">
        <v>433</v>
      </c>
      <c r="AB9" s="2" t="s">
        <v>434</v>
      </c>
      <c r="AC9" s="2" t="s">
        <v>435</v>
      </c>
      <c r="AD9" s="2" t="s">
        <v>436</v>
      </c>
      <c r="AE9" s="34">
        <v>11099</v>
      </c>
      <c r="AF9" s="34">
        <v>34612</v>
      </c>
      <c r="AG9" s="34">
        <v>45711</v>
      </c>
      <c r="AH9" s="34">
        <v>4087</v>
      </c>
      <c r="AI9" s="34">
        <v>14676</v>
      </c>
      <c r="AJ9" s="34">
        <v>18763</v>
      </c>
      <c r="AK9" s="34">
        <v>1745</v>
      </c>
      <c r="AL9" s="34">
        <v>4534</v>
      </c>
      <c r="AM9" s="34">
        <v>6279</v>
      </c>
      <c r="AN9" s="34">
        <v>5020</v>
      </c>
      <c r="AO9" s="34">
        <v>14520</v>
      </c>
      <c r="AP9" s="34">
        <v>19540</v>
      </c>
      <c r="AQ9" s="34">
        <v>247</v>
      </c>
      <c r="AR9" s="34">
        <v>882</v>
      </c>
      <c r="AS9" s="34">
        <v>1129</v>
      </c>
      <c r="AT9" s="34">
        <v>36.82</v>
      </c>
      <c r="AU9" s="2" t="s">
        <v>437</v>
      </c>
      <c r="AV9" s="2" t="s">
        <v>433</v>
      </c>
      <c r="AW9" s="2" t="s">
        <v>438</v>
      </c>
      <c r="AX9" s="2" t="s">
        <v>439</v>
      </c>
      <c r="AY9" s="2" t="s">
        <v>440</v>
      </c>
      <c r="AZ9" s="2" t="s">
        <v>441</v>
      </c>
      <c r="BA9" s="2" t="s">
        <v>442</v>
      </c>
      <c r="BB9" s="2" t="s">
        <v>443</v>
      </c>
      <c r="BC9" s="2" t="s">
        <v>444</v>
      </c>
      <c r="BD9" s="2" t="s">
        <v>445</v>
      </c>
      <c r="BE9" s="2" t="s">
        <v>446</v>
      </c>
    </row>
    <row r="10" spans="1:57" ht="15">
      <c r="A10" s="2" t="s">
        <v>447</v>
      </c>
      <c r="B10" s="2" t="s">
        <v>10</v>
      </c>
      <c r="C10" s="2" t="s">
        <v>448</v>
      </c>
      <c r="D10" s="34">
        <v>63182</v>
      </c>
      <c r="E10" s="34">
        <v>19696</v>
      </c>
      <c r="F10" s="34">
        <v>43486</v>
      </c>
      <c r="G10" s="34">
        <v>1984</v>
      </c>
      <c r="H10" s="34">
        <v>3915</v>
      </c>
      <c r="I10" s="34">
        <v>5899</v>
      </c>
      <c r="J10" s="34">
        <v>1225</v>
      </c>
      <c r="K10" s="34">
        <v>2509</v>
      </c>
      <c r="L10" s="34">
        <v>3734</v>
      </c>
      <c r="M10" s="34">
        <v>16418</v>
      </c>
      <c r="N10" s="34">
        <v>36905</v>
      </c>
      <c r="O10" s="34">
        <v>53323</v>
      </c>
      <c r="P10" s="34">
        <v>69</v>
      </c>
      <c r="Q10" s="34">
        <v>157</v>
      </c>
      <c r="R10" s="34">
        <v>226</v>
      </c>
      <c r="S10" s="34">
        <v>10.07</v>
      </c>
      <c r="T10" s="34">
        <v>9</v>
      </c>
      <c r="U10" s="2" t="s">
        <v>449</v>
      </c>
      <c r="V10" s="2" t="s">
        <v>450</v>
      </c>
      <c r="W10" s="2" t="s">
        <v>451</v>
      </c>
      <c r="X10" s="2" t="s">
        <v>452</v>
      </c>
      <c r="Y10" s="2" t="s">
        <v>453</v>
      </c>
      <c r="Z10" s="2" t="s">
        <v>454</v>
      </c>
      <c r="AA10" s="2" t="s">
        <v>455</v>
      </c>
      <c r="AB10" s="2" t="s">
        <v>456</v>
      </c>
      <c r="AC10" s="2" t="s">
        <v>457</v>
      </c>
      <c r="AD10" s="2" t="s">
        <v>456</v>
      </c>
      <c r="AE10" s="34">
        <v>10811</v>
      </c>
      <c r="AF10" s="34">
        <v>24173</v>
      </c>
      <c r="AG10" s="34">
        <v>34984</v>
      </c>
      <c r="AH10" s="34">
        <v>1079</v>
      </c>
      <c r="AI10" s="34">
        <v>2180</v>
      </c>
      <c r="AJ10" s="34">
        <v>3259</v>
      </c>
      <c r="AK10" s="34">
        <v>734</v>
      </c>
      <c r="AL10" s="34">
        <v>1588</v>
      </c>
      <c r="AM10" s="34">
        <v>2322</v>
      </c>
      <c r="AN10" s="34">
        <v>8950</v>
      </c>
      <c r="AO10" s="34">
        <v>20320</v>
      </c>
      <c r="AP10" s="34">
        <v>29270</v>
      </c>
      <c r="AQ10" s="34">
        <v>48</v>
      </c>
      <c r="AR10" s="34">
        <v>85</v>
      </c>
      <c r="AS10" s="34">
        <v>133</v>
      </c>
      <c r="AT10" s="34">
        <v>9.98</v>
      </c>
      <c r="AU10" s="2" t="s">
        <v>458</v>
      </c>
      <c r="AV10" s="2" t="s">
        <v>459</v>
      </c>
      <c r="AW10" s="2" t="s">
        <v>460</v>
      </c>
      <c r="AX10" s="2" t="s">
        <v>461</v>
      </c>
      <c r="AY10" s="2" t="s">
        <v>462</v>
      </c>
      <c r="AZ10" s="2" t="s">
        <v>463</v>
      </c>
      <c r="BA10" s="2" t="s">
        <v>464</v>
      </c>
      <c r="BB10" s="2" t="s">
        <v>465</v>
      </c>
      <c r="BC10" s="2" t="s">
        <v>466</v>
      </c>
      <c r="BD10" s="2" t="s">
        <v>456</v>
      </c>
      <c r="BE10" s="2" t="s">
        <v>467</v>
      </c>
    </row>
    <row r="11" spans="1:57" ht="15">
      <c r="A11" s="2" t="s">
        <v>468</v>
      </c>
      <c r="B11" s="2" t="s">
        <v>10</v>
      </c>
      <c r="C11" s="2" t="s">
        <v>469</v>
      </c>
      <c r="D11" s="34">
        <v>45581</v>
      </c>
      <c r="E11" s="34">
        <v>12287</v>
      </c>
      <c r="F11" s="34">
        <v>33294</v>
      </c>
      <c r="G11" s="34">
        <v>751</v>
      </c>
      <c r="H11" s="34">
        <v>1843</v>
      </c>
      <c r="I11" s="34">
        <v>2594</v>
      </c>
      <c r="J11" s="34">
        <v>3468</v>
      </c>
      <c r="K11" s="34">
        <v>6649</v>
      </c>
      <c r="L11" s="34">
        <v>10117</v>
      </c>
      <c r="M11" s="34">
        <v>8038</v>
      </c>
      <c r="N11" s="34">
        <v>24734</v>
      </c>
      <c r="O11" s="34">
        <v>32772</v>
      </c>
      <c r="P11" s="34">
        <v>30</v>
      </c>
      <c r="Q11" s="34">
        <v>68</v>
      </c>
      <c r="R11" s="34">
        <v>98</v>
      </c>
      <c r="S11" s="34">
        <v>6.11</v>
      </c>
      <c r="T11" s="34">
        <v>5.53</v>
      </c>
      <c r="U11" s="2" t="s">
        <v>470</v>
      </c>
      <c r="V11" s="2" t="s">
        <v>471</v>
      </c>
      <c r="W11" s="2" t="s">
        <v>472</v>
      </c>
      <c r="X11" s="2" t="s">
        <v>473</v>
      </c>
      <c r="Y11" s="2" t="s">
        <v>474</v>
      </c>
      <c r="Z11" s="2" t="s">
        <v>475</v>
      </c>
      <c r="AA11" s="2" t="s">
        <v>476</v>
      </c>
      <c r="AB11" s="2" t="s">
        <v>477</v>
      </c>
      <c r="AC11" s="2" t="s">
        <v>478</v>
      </c>
      <c r="AD11" s="2" t="s">
        <v>479</v>
      </c>
      <c r="AE11" s="34">
        <v>7977</v>
      </c>
      <c r="AF11" s="34">
        <v>21481</v>
      </c>
      <c r="AG11" s="34">
        <v>29458</v>
      </c>
      <c r="AH11" s="34">
        <v>523</v>
      </c>
      <c r="AI11" s="34">
        <v>1287</v>
      </c>
      <c r="AJ11" s="34">
        <v>1810</v>
      </c>
      <c r="AK11" s="34">
        <v>2132</v>
      </c>
      <c r="AL11" s="34">
        <v>3813</v>
      </c>
      <c r="AM11" s="34">
        <v>5945</v>
      </c>
      <c r="AN11" s="34">
        <v>5308</v>
      </c>
      <c r="AO11" s="34">
        <v>16354</v>
      </c>
      <c r="AP11" s="34">
        <v>21662</v>
      </c>
      <c r="AQ11" s="34">
        <v>14</v>
      </c>
      <c r="AR11" s="34">
        <v>27</v>
      </c>
      <c r="AS11" s="34">
        <v>41</v>
      </c>
      <c r="AT11" s="34">
        <v>6.55</v>
      </c>
      <c r="AU11" s="2" t="s">
        <v>480</v>
      </c>
      <c r="AV11" s="2" t="s">
        <v>481</v>
      </c>
      <c r="AW11" s="2" t="s">
        <v>482</v>
      </c>
      <c r="AX11" s="2" t="s">
        <v>483</v>
      </c>
      <c r="AY11" s="2" t="s">
        <v>484</v>
      </c>
      <c r="AZ11" s="2" t="s">
        <v>485</v>
      </c>
      <c r="BA11" s="2" t="s">
        <v>486</v>
      </c>
      <c r="BB11" s="2" t="s">
        <v>487</v>
      </c>
      <c r="BC11" s="2" t="s">
        <v>488</v>
      </c>
      <c r="BD11" s="2" t="s">
        <v>489</v>
      </c>
      <c r="BE11" s="2" t="s">
        <v>490</v>
      </c>
    </row>
    <row r="12" spans="1:57" ht="15">
      <c r="A12" s="2" t="s">
        <v>491</v>
      </c>
      <c r="B12" s="2" t="s">
        <v>10</v>
      </c>
      <c r="C12" s="2" t="s">
        <v>492</v>
      </c>
      <c r="D12" s="34">
        <v>55237</v>
      </c>
      <c r="E12" s="34">
        <v>16699</v>
      </c>
      <c r="F12" s="34">
        <v>38538</v>
      </c>
      <c r="G12" s="34">
        <v>1704</v>
      </c>
      <c r="H12" s="34">
        <v>3855</v>
      </c>
      <c r="I12" s="34">
        <v>5559</v>
      </c>
      <c r="J12" s="34">
        <v>3089</v>
      </c>
      <c r="K12" s="34">
        <v>6438</v>
      </c>
      <c r="L12" s="34">
        <v>9527</v>
      </c>
      <c r="M12" s="34">
        <v>11906</v>
      </c>
      <c r="N12" s="34">
        <v>28245</v>
      </c>
      <c r="O12" s="34">
        <v>40151</v>
      </c>
      <c r="P12" s="2" t="s">
        <v>49</v>
      </c>
      <c r="Q12" s="2" t="s">
        <v>49</v>
      </c>
      <c r="R12" s="2" t="s">
        <v>49</v>
      </c>
      <c r="S12" s="34">
        <v>10.2</v>
      </c>
      <c r="T12" s="34">
        <v>10</v>
      </c>
      <c r="U12" s="2" t="s">
        <v>493</v>
      </c>
      <c r="V12" s="2" t="s">
        <v>494</v>
      </c>
      <c r="W12" s="2" t="s">
        <v>495</v>
      </c>
      <c r="X12" s="2" t="s">
        <v>496</v>
      </c>
      <c r="Y12" s="2" t="s">
        <v>497</v>
      </c>
      <c r="Z12" s="2" t="s">
        <v>498</v>
      </c>
      <c r="AA12" s="2" t="s">
        <v>499</v>
      </c>
      <c r="AB12" s="2" t="s">
        <v>49</v>
      </c>
      <c r="AC12" s="2" t="s">
        <v>49</v>
      </c>
      <c r="AD12" s="2" t="s">
        <v>49</v>
      </c>
      <c r="AE12" s="34">
        <v>14229</v>
      </c>
      <c r="AF12" s="34">
        <v>34158</v>
      </c>
      <c r="AG12" s="34">
        <v>48387</v>
      </c>
      <c r="AH12" s="34">
        <v>1478</v>
      </c>
      <c r="AI12" s="34">
        <v>3430</v>
      </c>
      <c r="AJ12" s="34">
        <v>4908</v>
      </c>
      <c r="AK12" s="34">
        <v>2342</v>
      </c>
      <c r="AL12" s="34">
        <v>5419</v>
      </c>
      <c r="AM12" s="34">
        <v>7761</v>
      </c>
      <c r="AN12" s="34">
        <v>10409</v>
      </c>
      <c r="AO12" s="34">
        <v>25309</v>
      </c>
      <c r="AP12" s="34">
        <v>35718</v>
      </c>
      <c r="AQ12" s="2" t="s">
        <v>49</v>
      </c>
      <c r="AR12" s="2" t="s">
        <v>49</v>
      </c>
      <c r="AS12" s="2" t="s">
        <v>49</v>
      </c>
      <c r="AT12" s="34">
        <v>10.38</v>
      </c>
      <c r="AU12" s="2" t="s">
        <v>500</v>
      </c>
      <c r="AV12" s="2" t="s">
        <v>501</v>
      </c>
      <c r="AW12" s="2" t="s">
        <v>502</v>
      </c>
      <c r="AX12" s="2" t="s">
        <v>503</v>
      </c>
      <c r="AY12" s="2" t="s">
        <v>504</v>
      </c>
      <c r="AZ12" s="2" t="s">
        <v>505</v>
      </c>
      <c r="BA12" s="2" t="s">
        <v>506</v>
      </c>
      <c r="BB12" s="2" t="s">
        <v>507</v>
      </c>
      <c r="BC12" s="2" t="s">
        <v>49</v>
      </c>
      <c r="BD12" s="2" t="s">
        <v>49</v>
      </c>
      <c r="BE12" s="2" t="s">
        <v>49</v>
      </c>
    </row>
    <row r="13" spans="1:57" ht="15">
      <c r="A13" s="2" t="s">
        <v>508</v>
      </c>
      <c r="B13" s="2" t="s">
        <v>10</v>
      </c>
      <c r="C13" s="2" t="s">
        <v>509</v>
      </c>
      <c r="D13" s="34">
        <v>57597</v>
      </c>
      <c r="E13" s="34">
        <v>14818</v>
      </c>
      <c r="F13" s="34">
        <v>42779</v>
      </c>
      <c r="G13" s="34">
        <v>4391</v>
      </c>
      <c r="H13" s="34">
        <v>12267</v>
      </c>
      <c r="I13" s="34">
        <v>16658</v>
      </c>
      <c r="J13" s="34">
        <v>304</v>
      </c>
      <c r="K13" s="34">
        <v>1614</v>
      </c>
      <c r="L13" s="34">
        <v>1918</v>
      </c>
      <c r="M13" s="34">
        <v>9712</v>
      </c>
      <c r="N13" s="34">
        <v>27129</v>
      </c>
      <c r="O13" s="34">
        <v>36841</v>
      </c>
      <c r="P13" s="34">
        <v>411</v>
      </c>
      <c r="Q13" s="34">
        <v>1769</v>
      </c>
      <c r="R13" s="34">
        <v>2180</v>
      </c>
      <c r="S13" s="34">
        <v>29.63</v>
      </c>
      <c r="T13" s="34">
        <v>28.67</v>
      </c>
      <c r="U13" s="2" t="s">
        <v>510</v>
      </c>
      <c r="V13" s="2" t="s">
        <v>511</v>
      </c>
      <c r="W13" s="2" t="s">
        <v>370</v>
      </c>
      <c r="X13" s="2" t="s">
        <v>512</v>
      </c>
      <c r="Y13" s="2" t="s">
        <v>513</v>
      </c>
      <c r="Z13" s="2" t="s">
        <v>514</v>
      </c>
      <c r="AA13" s="2" t="s">
        <v>515</v>
      </c>
      <c r="AB13" s="2" t="s">
        <v>516</v>
      </c>
      <c r="AC13" s="2" t="s">
        <v>517</v>
      </c>
      <c r="AD13" s="2" t="s">
        <v>518</v>
      </c>
      <c r="AE13" s="34">
        <v>13895</v>
      </c>
      <c r="AF13" s="34">
        <v>39605</v>
      </c>
      <c r="AG13" s="34">
        <v>53500</v>
      </c>
      <c r="AH13" s="34">
        <v>4108</v>
      </c>
      <c r="AI13" s="34">
        <v>11522</v>
      </c>
      <c r="AJ13" s="34">
        <v>15630</v>
      </c>
      <c r="AK13" s="34">
        <v>284</v>
      </c>
      <c r="AL13" s="34">
        <v>1491</v>
      </c>
      <c r="AM13" s="34">
        <v>1775</v>
      </c>
      <c r="AN13" s="34">
        <v>9127</v>
      </c>
      <c r="AO13" s="34">
        <v>24990</v>
      </c>
      <c r="AP13" s="34">
        <v>34117</v>
      </c>
      <c r="AQ13" s="34">
        <v>376</v>
      </c>
      <c r="AR13" s="34">
        <v>1602</v>
      </c>
      <c r="AS13" s="34">
        <v>1978</v>
      </c>
      <c r="AT13" s="34">
        <v>29.56</v>
      </c>
      <c r="AU13" s="2" t="s">
        <v>519</v>
      </c>
      <c r="AV13" s="2" t="s">
        <v>520</v>
      </c>
      <c r="AW13" s="2" t="s">
        <v>521</v>
      </c>
      <c r="AX13" s="2" t="s">
        <v>522</v>
      </c>
      <c r="AY13" s="2" t="s">
        <v>523</v>
      </c>
      <c r="AZ13" s="2" t="s">
        <v>524</v>
      </c>
      <c r="BA13" s="2" t="s">
        <v>525</v>
      </c>
      <c r="BB13" s="2" t="s">
        <v>526</v>
      </c>
      <c r="BC13" s="2" t="s">
        <v>527</v>
      </c>
      <c r="BD13" s="2" t="s">
        <v>418</v>
      </c>
      <c r="BE13" s="2" t="s">
        <v>528</v>
      </c>
    </row>
    <row r="14" spans="1:57" ht="15">
      <c r="A14" s="2"/>
      <c r="B14" s="2"/>
      <c r="C14" s="2"/>
      <c r="D14" s="2">
        <f>SUM(D4:D13)</f>
        <v>567054</v>
      </c>
      <c r="E14" s="2">
        <f>SUM(E4:E13)</f>
        <v>146192</v>
      </c>
      <c r="F14" s="2">
        <f>SUM(F4:F13)</f>
        <v>420862</v>
      </c>
      <c r="G14" s="2">
        <f aca="true" t="shared" si="0" ref="G14:AD14">SUM(G4:G13)</f>
        <v>35564</v>
      </c>
      <c r="H14" s="2">
        <f t="shared" si="0"/>
        <v>111985</v>
      </c>
      <c r="I14" s="2">
        <f t="shared" si="0"/>
        <v>147549</v>
      </c>
      <c r="J14" s="2">
        <f t="shared" si="0"/>
        <v>13492</v>
      </c>
      <c r="K14" s="2">
        <f t="shared" si="0"/>
        <v>33434</v>
      </c>
      <c r="L14" s="2">
        <f t="shared" si="0"/>
        <v>46926</v>
      </c>
      <c r="M14" s="2">
        <f t="shared" si="0"/>
        <v>94541</v>
      </c>
      <c r="N14" s="2">
        <f t="shared" si="0"/>
        <v>265831</v>
      </c>
      <c r="O14" s="2">
        <f t="shared" si="0"/>
        <v>360372</v>
      </c>
      <c r="P14" s="2">
        <f t="shared" si="0"/>
        <v>2595</v>
      </c>
      <c r="Q14" s="2">
        <f t="shared" si="0"/>
        <v>9612</v>
      </c>
      <c r="R14" s="2">
        <f t="shared" si="0"/>
        <v>12207</v>
      </c>
      <c r="S14" s="2">
        <f t="shared" si="0"/>
        <v>252.1</v>
      </c>
      <c r="T14" s="2">
        <f t="shared" si="0"/>
        <v>258.3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">
        <f>SUM(AE4:AE13)</f>
        <v>104837</v>
      </c>
      <c r="AF14" s="2">
        <f>SUM(AF4:AF13)</f>
        <v>296392</v>
      </c>
      <c r="AG14" s="2">
        <f>SUM(AG4:AG13)</f>
        <v>401229</v>
      </c>
      <c r="AH14" s="2">
        <f aca="true" t="shared" si="1" ref="AH14:BE14">SUM(AH4:AH13)</f>
        <v>25738</v>
      </c>
      <c r="AI14" s="2">
        <f t="shared" si="1"/>
        <v>78957</v>
      </c>
      <c r="AJ14" s="2">
        <f t="shared" si="1"/>
        <v>104695</v>
      </c>
      <c r="AK14" s="2">
        <f t="shared" si="1"/>
        <v>9291</v>
      </c>
      <c r="AL14" s="2">
        <f t="shared" si="1"/>
        <v>22882</v>
      </c>
      <c r="AM14" s="2">
        <f t="shared" si="1"/>
        <v>32173</v>
      </c>
      <c r="AN14" s="2">
        <f t="shared" si="1"/>
        <v>67908</v>
      </c>
      <c r="AO14" s="2">
        <f t="shared" si="1"/>
        <v>187632</v>
      </c>
      <c r="AP14" s="2">
        <f t="shared" si="1"/>
        <v>255540</v>
      </c>
      <c r="AQ14" s="2">
        <f t="shared" si="1"/>
        <v>1900</v>
      </c>
      <c r="AR14" s="2">
        <f t="shared" si="1"/>
        <v>6921</v>
      </c>
      <c r="AS14" s="2">
        <f t="shared" si="1"/>
        <v>8821</v>
      </c>
      <c r="AT14" s="2">
        <f t="shared" si="1"/>
        <v>251.67</v>
      </c>
      <c r="AU14" s="2">
        <f t="shared" si="1"/>
        <v>0</v>
      </c>
      <c r="AV14" s="2">
        <f t="shared" si="1"/>
        <v>0</v>
      </c>
      <c r="AW14" s="2">
        <f t="shared" si="1"/>
        <v>0</v>
      </c>
      <c r="AX14" s="2">
        <f t="shared" si="1"/>
        <v>0</v>
      </c>
      <c r="AY14" s="2">
        <f t="shared" si="1"/>
        <v>0</v>
      </c>
      <c r="AZ14" s="2">
        <f t="shared" si="1"/>
        <v>0</v>
      </c>
      <c r="BA14" s="2">
        <f t="shared" si="1"/>
        <v>0</v>
      </c>
      <c r="BB14" s="2">
        <f t="shared" si="1"/>
        <v>0</v>
      </c>
      <c r="BC14" s="2">
        <f t="shared" si="1"/>
        <v>0</v>
      </c>
      <c r="BD14" s="2">
        <f t="shared" si="1"/>
        <v>0</v>
      </c>
      <c r="BE14" s="2">
        <f t="shared" si="1"/>
        <v>0</v>
      </c>
    </row>
  </sheetData>
  <sheetProtection/>
  <mergeCells count="19">
    <mergeCell ref="A1:BE1"/>
    <mergeCell ref="AW2:AY2"/>
    <mergeCell ref="AZ2:BB2"/>
    <mergeCell ref="S2:U2"/>
    <mergeCell ref="V2:X2"/>
    <mergeCell ref="Y2:AA2"/>
    <mergeCell ref="AB2:AD2"/>
    <mergeCell ref="AE2:AG2"/>
    <mergeCell ref="AH2:AJ2"/>
    <mergeCell ref="BC2:BE2"/>
    <mergeCell ref="AN2:AP2"/>
    <mergeCell ref="AQ2:AS2"/>
    <mergeCell ref="AT2:AV2"/>
    <mergeCell ref="D2:F2"/>
    <mergeCell ref="G2:I2"/>
    <mergeCell ref="J2:L2"/>
    <mergeCell ref="M2:O2"/>
    <mergeCell ref="P2:R2"/>
    <mergeCell ref="AK2:AM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1">
      <selection activeCell="G42" sqref="G42:BE42"/>
    </sheetView>
  </sheetViews>
  <sheetFormatPr defaultColWidth="9.140625" defaultRowHeight="15"/>
  <sheetData>
    <row r="1" spans="12:68" ht="15">
      <c r="L1" s="102" t="s">
        <v>650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33</v>
      </c>
      <c r="E3" s="32" t="s">
        <v>31</v>
      </c>
      <c r="F3" s="32" t="s">
        <v>32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2" t="s">
        <v>530</v>
      </c>
      <c r="B4" s="2" t="s">
        <v>12</v>
      </c>
      <c r="C4" s="2" t="s">
        <v>531</v>
      </c>
      <c r="D4" s="34">
        <v>50246</v>
      </c>
      <c r="E4" s="34">
        <v>2870</v>
      </c>
      <c r="F4" s="34">
        <v>47376</v>
      </c>
      <c r="G4" s="34">
        <v>1112</v>
      </c>
      <c r="H4" s="34">
        <v>15896</v>
      </c>
      <c r="I4" s="34">
        <v>17008</v>
      </c>
      <c r="J4" s="34">
        <v>37</v>
      </c>
      <c r="K4" s="34">
        <v>802</v>
      </c>
      <c r="L4" s="34">
        <v>839</v>
      </c>
      <c r="M4" s="34">
        <v>1202</v>
      </c>
      <c r="N4" s="34">
        <v>16794</v>
      </c>
      <c r="O4" s="34">
        <v>17996</v>
      </c>
      <c r="P4" s="34">
        <v>519</v>
      </c>
      <c r="Q4" s="34">
        <v>13884</v>
      </c>
      <c r="R4" s="34">
        <v>14403</v>
      </c>
      <c r="S4" s="34">
        <v>38.74</v>
      </c>
      <c r="T4" s="34">
        <v>33.55</v>
      </c>
      <c r="U4" s="34">
        <v>33.84</v>
      </c>
      <c r="V4" s="34">
        <v>1.28</v>
      </c>
      <c r="W4" s="34">
        <v>1.69</v>
      </c>
      <c r="X4" s="34">
        <v>1.66</v>
      </c>
      <c r="Y4" s="34">
        <v>41.88</v>
      </c>
      <c r="Z4" s="34">
        <v>35.44</v>
      </c>
      <c r="AA4" s="34">
        <v>35.81</v>
      </c>
      <c r="AB4" s="34">
        <v>18.08</v>
      </c>
      <c r="AC4" s="34">
        <v>29.3</v>
      </c>
      <c r="AD4" s="34">
        <v>28.66</v>
      </c>
      <c r="AE4" s="34">
        <v>2846</v>
      </c>
      <c r="AF4" s="34">
        <v>45503</v>
      </c>
      <c r="AG4" s="34">
        <v>48349</v>
      </c>
      <c r="AH4" s="34">
        <v>1099</v>
      </c>
      <c r="AI4" s="34">
        <v>14596</v>
      </c>
      <c r="AJ4" s="34">
        <v>15695</v>
      </c>
      <c r="AK4" s="34">
        <v>37</v>
      </c>
      <c r="AL4" s="34">
        <v>792</v>
      </c>
      <c r="AM4" s="34">
        <v>829</v>
      </c>
      <c r="AN4" s="34">
        <v>1191</v>
      </c>
      <c r="AO4" s="34">
        <v>16540</v>
      </c>
      <c r="AP4" s="34">
        <v>17731</v>
      </c>
      <c r="AQ4" s="34">
        <v>519</v>
      </c>
      <c r="AR4" s="34">
        <v>13575</v>
      </c>
      <c r="AS4" s="34">
        <v>14094</v>
      </c>
      <c r="AT4" s="34">
        <v>38.61</v>
      </c>
      <c r="AU4" s="34">
        <v>32.07</v>
      </c>
      <c r="AV4" s="34">
        <v>32.46</v>
      </c>
      <c r="AW4" s="34">
        <v>1.3</v>
      </c>
      <c r="AX4" s="34">
        <v>1.74</v>
      </c>
      <c r="AY4" s="34">
        <v>1.71</v>
      </c>
      <c r="AZ4" s="34">
        <v>41.84</v>
      </c>
      <c r="BA4" s="34">
        <v>36.34</v>
      </c>
      <c r="BB4" s="34">
        <v>36.67</v>
      </c>
      <c r="BC4" s="34">
        <v>18.23</v>
      </c>
      <c r="BD4" s="34">
        <v>29.83</v>
      </c>
      <c r="BE4" s="34">
        <v>29.15</v>
      </c>
    </row>
    <row r="5" spans="1:57" ht="15">
      <c r="A5" s="2" t="s">
        <v>532</v>
      </c>
      <c r="B5" s="2" t="s">
        <v>12</v>
      </c>
      <c r="C5" s="2" t="s">
        <v>533</v>
      </c>
      <c r="D5" s="34">
        <v>6869</v>
      </c>
      <c r="E5" s="34">
        <v>916</v>
      </c>
      <c r="F5" s="34">
        <v>5953</v>
      </c>
      <c r="G5" s="34">
        <v>261</v>
      </c>
      <c r="H5" s="34">
        <v>1371</v>
      </c>
      <c r="I5" s="34">
        <v>1632</v>
      </c>
      <c r="J5" s="34">
        <v>3</v>
      </c>
      <c r="K5" s="34">
        <v>8</v>
      </c>
      <c r="L5" s="34">
        <v>11</v>
      </c>
      <c r="M5" s="34">
        <v>566</v>
      </c>
      <c r="N5" s="34">
        <v>4175</v>
      </c>
      <c r="O5" s="34">
        <v>4741</v>
      </c>
      <c r="P5" s="34">
        <v>86</v>
      </c>
      <c r="Q5" s="34">
        <v>399</v>
      </c>
      <c r="R5" s="34">
        <v>485</v>
      </c>
      <c r="S5" s="34">
        <v>28.49</v>
      </c>
      <c r="T5" s="34">
        <v>23.03</v>
      </c>
      <c r="U5" s="34">
        <v>23.75</v>
      </c>
      <c r="V5" s="34">
        <v>0.32</v>
      </c>
      <c r="W5" s="34">
        <v>0.13</v>
      </c>
      <c r="X5" s="34">
        <v>0.16</v>
      </c>
      <c r="Y5" s="34">
        <v>61.79</v>
      </c>
      <c r="Z5" s="34">
        <v>70.13</v>
      </c>
      <c r="AA5" s="34">
        <v>69.02</v>
      </c>
      <c r="AB5" s="34">
        <v>9.38</v>
      </c>
      <c r="AC5" s="34">
        <v>6.7</v>
      </c>
      <c r="AD5" s="34">
        <v>7.06</v>
      </c>
      <c r="AE5" s="34">
        <v>794</v>
      </c>
      <c r="AF5" s="34">
        <v>4761</v>
      </c>
      <c r="AG5" s="34">
        <v>5555</v>
      </c>
      <c r="AH5" s="34">
        <v>232</v>
      </c>
      <c r="AI5" s="34">
        <v>1181</v>
      </c>
      <c r="AJ5" s="34">
        <v>1413</v>
      </c>
      <c r="AK5" s="34">
        <v>3</v>
      </c>
      <c r="AL5" s="34">
        <v>6</v>
      </c>
      <c r="AM5" s="34">
        <v>9</v>
      </c>
      <c r="AN5" s="34">
        <v>478</v>
      </c>
      <c r="AO5" s="34">
        <v>3223</v>
      </c>
      <c r="AP5" s="34">
        <v>3701</v>
      </c>
      <c r="AQ5" s="34">
        <v>81</v>
      </c>
      <c r="AR5" s="34">
        <v>351</v>
      </c>
      <c r="AS5" s="34">
        <v>432</v>
      </c>
      <c r="AT5" s="34">
        <v>29.21</v>
      </c>
      <c r="AU5" s="34">
        <v>24.8</v>
      </c>
      <c r="AV5" s="34">
        <v>25.43</v>
      </c>
      <c r="AW5" s="34">
        <v>0.37</v>
      </c>
      <c r="AX5" s="34">
        <v>0.12</v>
      </c>
      <c r="AY5" s="34">
        <v>0.16</v>
      </c>
      <c r="AZ5" s="34">
        <v>60.2</v>
      </c>
      <c r="BA5" s="34">
        <v>67.69</v>
      </c>
      <c r="BB5" s="34">
        <v>66.62</v>
      </c>
      <c r="BC5" s="34">
        <v>10.2</v>
      </c>
      <c r="BD5" s="34">
        <v>7.37</v>
      </c>
      <c r="BE5" s="34">
        <v>7.77</v>
      </c>
    </row>
    <row r="6" spans="1:57" ht="15">
      <c r="A6" s="2" t="s">
        <v>534</v>
      </c>
      <c r="B6" s="2" t="s">
        <v>12</v>
      </c>
      <c r="C6" s="2" t="s">
        <v>535</v>
      </c>
      <c r="D6" s="34">
        <v>49404</v>
      </c>
      <c r="E6" s="34">
        <v>7536</v>
      </c>
      <c r="F6" s="34">
        <v>41868</v>
      </c>
      <c r="G6" s="34">
        <v>3467</v>
      </c>
      <c r="H6" s="34">
        <v>15761</v>
      </c>
      <c r="I6" s="34">
        <v>19228</v>
      </c>
      <c r="J6" s="34">
        <v>2</v>
      </c>
      <c r="K6" s="34">
        <v>12</v>
      </c>
      <c r="L6" s="34">
        <v>14</v>
      </c>
      <c r="M6" s="34">
        <v>3632</v>
      </c>
      <c r="N6" s="34">
        <v>23193</v>
      </c>
      <c r="O6" s="34">
        <v>26825</v>
      </c>
      <c r="P6" s="34">
        <v>435</v>
      </c>
      <c r="Q6" s="34">
        <v>2902</v>
      </c>
      <c r="R6" s="34">
        <v>3337</v>
      </c>
      <c r="S6" s="34">
        <v>46</v>
      </c>
      <c r="T6" s="34">
        <v>37.64</v>
      </c>
      <c r="U6" s="34">
        <v>38.91</v>
      </c>
      <c r="V6" s="34">
        <v>0.02</v>
      </c>
      <c r="W6" s="34">
        <v>0.02</v>
      </c>
      <c r="X6" s="34">
        <v>0.02</v>
      </c>
      <c r="Y6" s="34">
        <v>48.19</v>
      </c>
      <c r="Z6" s="34">
        <v>55.39</v>
      </c>
      <c r="AA6" s="34">
        <v>54.29</v>
      </c>
      <c r="AB6" s="34">
        <v>5.77</v>
      </c>
      <c r="AC6" s="34">
        <v>6.93</v>
      </c>
      <c r="AD6" s="34">
        <v>6.75</v>
      </c>
      <c r="AE6" s="34">
        <v>6354</v>
      </c>
      <c r="AF6" s="34">
        <v>35498</v>
      </c>
      <c r="AG6" s="34">
        <v>41852</v>
      </c>
      <c r="AH6" s="34">
        <v>2952</v>
      </c>
      <c r="AI6" s="34">
        <v>13459</v>
      </c>
      <c r="AJ6" s="34">
        <v>16411</v>
      </c>
      <c r="AK6" s="34">
        <v>2</v>
      </c>
      <c r="AL6" s="34">
        <v>10</v>
      </c>
      <c r="AM6" s="34">
        <v>12</v>
      </c>
      <c r="AN6" s="34">
        <v>2998</v>
      </c>
      <c r="AO6" s="34">
        <v>19534</v>
      </c>
      <c r="AP6" s="34">
        <v>22532</v>
      </c>
      <c r="AQ6" s="34">
        <v>402</v>
      </c>
      <c r="AR6" s="34">
        <v>2495</v>
      </c>
      <c r="AS6" s="34">
        <v>2897</v>
      </c>
      <c r="AT6" s="34">
        <v>46.45</v>
      </c>
      <c r="AU6" s="34">
        <v>37.91</v>
      </c>
      <c r="AV6" s="34">
        <v>39.21</v>
      </c>
      <c r="AW6" s="34">
        <v>0.03</v>
      </c>
      <c r="AX6" s="34">
        <v>0.02</v>
      </c>
      <c r="AY6" s="34">
        <v>0.02</v>
      </c>
      <c r="AZ6" s="34">
        <v>47.18</v>
      </c>
      <c r="BA6" s="34">
        <v>55.02</v>
      </c>
      <c r="BB6" s="34">
        <v>53.83</v>
      </c>
      <c r="BC6" s="34">
        <v>6.32</v>
      </c>
      <c r="BD6" s="34">
        <v>7.02</v>
      </c>
      <c r="BE6" s="34">
        <v>6.92</v>
      </c>
    </row>
    <row r="7" spans="1:57" ht="15">
      <c r="A7" s="2" t="s">
        <v>536</v>
      </c>
      <c r="B7" s="2" t="s">
        <v>12</v>
      </c>
      <c r="C7" s="2" t="s">
        <v>537</v>
      </c>
      <c r="D7" s="34">
        <v>51108</v>
      </c>
      <c r="E7" s="34">
        <v>194</v>
      </c>
      <c r="F7" s="34">
        <v>50914</v>
      </c>
      <c r="G7" s="34">
        <v>14</v>
      </c>
      <c r="H7" s="34">
        <v>5431</v>
      </c>
      <c r="I7" s="34">
        <v>5445</v>
      </c>
      <c r="J7" s="34">
        <v>6</v>
      </c>
      <c r="K7" s="34">
        <v>1962</v>
      </c>
      <c r="L7" s="34">
        <v>1968</v>
      </c>
      <c r="M7" s="34">
        <v>159</v>
      </c>
      <c r="N7" s="34">
        <v>38861</v>
      </c>
      <c r="O7" s="34">
        <v>39020</v>
      </c>
      <c r="P7" s="34">
        <v>15</v>
      </c>
      <c r="Q7" s="34">
        <v>4660</v>
      </c>
      <c r="R7" s="34">
        <v>4675</v>
      </c>
      <c r="S7" s="34">
        <v>7.21</v>
      </c>
      <c r="T7" s="34">
        <v>10.66</v>
      </c>
      <c r="U7" s="34">
        <v>10.65</v>
      </c>
      <c r="V7" s="34">
        <v>3.09</v>
      </c>
      <c r="W7" s="34">
        <v>3.85</v>
      </c>
      <c r="X7" s="34">
        <v>3.85</v>
      </c>
      <c r="Y7" s="34">
        <v>81.95</v>
      </c>
      <c r="Z7" s="34">
        <v>76.32</v>
      </c>
      <c r="AA7" s="34">
        <v>76.34</v>
      </c>
      <c r="AB7" s="34">
        <v>7.73</v>
      </c>
      <c r="AC7" s="34">
        <v>9.15</v>
      </c>
      <c r="AD7" s="34">
        <v>9.14</v>
      </c>
      <c r="AE7" s="34">
        <v>184</v>
      </c>
      <c r="AF7" s="34">
        <v>46566</v>
      </c>
      <c r="AG7" s="34">
        <v>46750</v>
      </c>
      <c r="AH7" s="34">
        <v>14</v>
      </c>
      <c r="AI7" s="34">
        <v>5072</v>
      </c>
      <c r="AJ7" s="34">
        <v>5086</v>
      </c>
      <c r="AK7" s="34">
        <v>5</v>
      </c>
      <c r="AL7" s="34">
        <v>1815</v>
      </c>
      <c r="AM7" s="34">
        <v>1820</v>
      </c>
      <c r="AN7" s="34">
        <v>151</v>
      </c>
      <c r="AO7" s="34">
        <v>35424</v>
      </c>
      <c r="AP7" s="34">
        <v>35575</v>
      </c>
      <c r="AQ7" s="34">
        <v>14</v>
      </c>
      <c r="AR7" s="34">
        <v>4255</v>
      </c>
      <c r="AS7" s="34">
        <v>4269</v>
      </c>
      <c r="AT7" s="34">
        <v>7.6</v>
      </c>
      <c r="AU7" s="34">
        <v>10.89</v>
      </c>
      <c r="AV7" s="34">
        <v>10.87</v>
      </c>
      <c r="AW7" s="34">
        <v>2.71</v>
      </c>
      <c r="AX7" s="34">
        <v>3.89</v>
      </c>
      <c r="AY7" s="34">
        <v>3.89</v>
      </c>
      <c r="AZ7" s="34">
        <v>82.06</v>
      </c>
      <c r="BA7" s="34">
        <v>76.07</v>
      </c>
      <c r="BB7" s="34">
        <v>76.09</v>
      </c>
      <c r="BC7" s="34">
        <v>7.6</v>
      </c>
      <c r="BD7" s="34">
        <v>9.13</v>
      </c>
      <c r="BE7" s="34">
        <v>9.13</v>
      </c>
    </row>
    <row r="8" spans="1:57" ht="15">
      <c r="A8" s="2" t="s">
        <v>538</v>
      </c>
      <c r="B8" s="2" t="s">
        <v>12</v>
      </c>
      <c r="C8" s="2" t="s">
        <v>539</v>
      </c>
      <c r="D8" s="34">
        <v>42134</v>
      </c>
      <c r="E8" s="34">
        <v>6772</v>
      </c>
      <c r="F8" s="34">
        <v>35362</v>
      </c>
      <c r="G8" s="34">
        <v>1490</v>
      </c>
      <c r="H8" s="34">
        <v>8043</v>
      </c>
      <c r="I8" s="34">
        <v>9533</v>
      </c>
      <c r="J8" s="34">
        <v>26</v>
      </c>
      <c r="K8" s="34">
        <v>264</v>
      </c>
      <c r="L8" s="34">
        <v>290</v>
      </c>
      <c r="M8" s="34">
        <v>4443</v>
      </c>
      <c r="N8" s="34">
        <v>23461</v>
      </c>
      <c r="O8" s="34">
        <v>27904</v>
      </c>
      <c r="P8" s="34">
        <v>813</v>
      </c>
      <c r="Q8" s="34">
        <v>3594</v>
      </c>
      <c r="R8" s="34">
        <v>4407</v>
      </c>
      <c r="S8" s="34">
        <v>22</v>
      </c>
      <c r="T8" s="34">
        <v>22.74</v>
      </c>
      <c r="U8" s="34">
        <v>22.62</v>
      </c>
      <c r="V8" s="34">
        <v>0.38</v>
      </c>
      <c r="W8" s="34">
        <v>0.74</v>
      </c>
      <c r="X8" s="34">
        <v>0.68</v>
      </c>
      <c r="Y8" s="34">
        <v>65.6</v>
      </c>
      <c r="Z8" s="34">
        <v>66.34</v>
      </c>
      <c r="AA8" s="34">
        <v>66.22</v>
      </c>
      <c r="AB8" s="34">
        <v>12</v>
      </c>
      <c r="AC8" s="34">
        <v>10.16</v>
      </c>
      <c r="AD8" s="34">
        <v>10.45</v>
      </c>
      <c r="AE8" s="34">
        <v>6403</v>
      </c>
      <c r="AF8" s="34">
        <v>33684</v>
      </c>
      <c r="AG8" s="34">
        <v>40087</v>
      </c>
      <c r="AH8" s="34">
        <v>1431</v>
      </c>
      <c r="AI8" s="34">
        <v>7725</v>
      </c>
      <c r="AJ8" s="34">
        <v>9156</v>
      </c>
      <c r="AK8" s="34">
        <v>26</v>
      </c>
      <c r="AL8" s="34">
        <v>260</v>
      </c>
      <c r="AM8" s="34">
        <v>286</v>
      </c>
      <c r="AN8" s="34">
        <v>4163</v>
      </c>
      <c r="AO8" s="34">
        <v>22223</v>
      </c>
      <c r="AP8" s="34">
        <v>26386</v>
      </c>
      <c r="AQ8" s="34">
        <v>783</v>
      </c>
      <c r="AR8" s="34">
        <v>3476</v>
      </c>
      <c r="AS8" s="34">
        <v>4259</v>
      </c>
      <c r="AT8" s="34">
        <v>22.34</v>
      </c>
      <c r="AU8" s="34">
        <v>22.93</v>
      </c>
      <c r="AV8" s="34">
        <v>22.84</v>
      </c>
      <c r="AW8" s="34">
        <v>0.4</v>
      </c>
      <c r="AX8" s="34">
        <v>0.77</v>
      </c>
      <c r="AY8" s="34">
        <v>0.71</v>
      </c>
      <c r="AZ8" s="34">
        <v>65.01</v>
      </c>
      <c r="BA8" s="34">
        <v>65.97</v>
      </c>
      <c r="BB8" s="34">
        <v>65.82</v>
      </c>
      <c r="BC8" s="34">
        <v>12.22</v>
      </c>
      <c r="BD8" s="34">
        <v>10.31</v>
      </c>
      <c r="BE8" s="34">
        <v>10.62</v>
      </c>
    </row>
    <row r="9" spans="1:57" ht="15">
      <c r="A9" s="2" t="s">
        <v>540</v>
      </c>
      <c r="B9" s="2" t="s">
        <v>12</v>
      </c>
      <c r="C9" s="2" t="s">
        <v>541</v>
      </c>
      <c r="D9" s="34">
        <v>16140</v>
      </c>
      <c r="E9" s="34">
        <v>3077</v>
      </c>
      <c r="F9" s="34">
        <v>13063</v>
      </c>
      <c r="G9" s="34">
        <v>353</v>
      </c>
      <c r="H9" s="34">
        <v>1350</v>
      </c>
      <c r="I9" s="34">
        <v>1703</v>
      </c>
      <c r="J9" s="34">
        <v>28</v>
      </c>
      <c r="K9" s="34">
        <v>107</v>
      </c>
      <c r="L9" s="34">
        <v>135</v>
      </c>
      <c r="M9" s="34">
        <v>2204</v>
      </c>
      <c r="N9" s="34">
        <v>9958</v>
      </c>
      <c r="O9" s="34">
        <v>12162</v>
      </c>
      <c r="P9" s="34">
        <v>492</v>
      </c>
      <c r="Q9" s="34">
        <v>1648</v>
      </c>
      <c r="R9" s="34">
        <v>2140</v>
      </c>
      <c r="S9" s="34">
        <v>11.47</v>
      </c>
      <c r="T9" s="34">
        <v>10.33</v>
      </c>
      <c r="U9" s="34">
        <v>10.55</v>
      </c>
      <c r="V9" s="34">
        <v>0.9</v>
      </c>
      <c r="W9" s="34">
        <v>0.81</v>
      </c>
      <c r="X9" s="34">
        <v>0.83</v>
      </c>
      <c r="Y9" s="34">
        <v>71.62</v>
      </c>
      <c r="Z9" s="34">
        <v>76.23</v>
      </c>
      <c r="AA9" s="34">
        <v>75.35</v>
      </c>
      <c r="AB9" s="34">
        <v>15.98</v>
      </c>
      <c r="AC9" s="34">
        <v>12.61</v>
      </c>
      <c r="AD9" s="34">
        <v>13.25</v>
      </c>
      <c r="AE9" s="34">
        <v>2620</v>
      </c>
      <c r="AF9" s="34">
        <v>10966</v>
      </c>
      <c r="AG9" s="34">
        <v>13586</v>
      </c>
      <c r="AH9" s="34">
        <v>293</v>
      </c>
      <c r="AI9" s="34">
        <v>1172</v>
      </c>
      <c r="AJ9" s="34">
        <v>1465</v>
      </c>
      <c r="AK9" s="34">
        <v>27</v>
      </c>
      <c r="AL9" s="34">
        <v>81</v>
      </c>
      <c r="AM9" s="34">
        <v>108</v>
      </c>
      <c r="AN9" s="34">
        <v>1881</v>
      </c>
      <c r="AO9" s="34">
        <v>8348</v>
      </c>
      <c r="AP9" s="34">
        <v>10229</v>
      </c>
      <c r="AQ9" s="34">
        <v>419</v>
      </c>
      <c r="AR9" s="34">
        <v>1365</v>
      </c>
      <c r="AS9" s="34">
        <v>1784</v>
      </c>
      <c r="AT9" s="34">
        <v>11.18</v>
      </c>
      <c r="AU9" s="34">
        <v>10.68</v>
      </c>
      <c r="AV9" s="34">
        <v>10.78</v>
      </c>
      <c r="AW9" s="34">
        <v>1.03</v>
      </c>
      <c r="AX9" s="34">
        <v>0.73</v>
      </c>
      <c r="AY9" s="34">
        <v>0.79</v>
      </c>
      <c r="AZ9" s="34">
        <v>71.79</v>
      </c>
      <c r="BA9" s="34">
        <v>76.12</v>
      </c>
      <c r="BB9" s="34">
        <v>75.29</v>
      </c>
      <c r="BC9" s="34">
        <v>15.99</v>
      </c>
      <c r="BD9" s="34">
        <v>12.44</v>
      </c>
      <c r="BE9" s="34">
        <v>13.13</v>
      </c>
    </row>
    <row r="10" spans="1:57" ht="15">
      <c r="A10" s="2" t="s">
        <v>542</v>
      </c>
      <c r="B10" s="2" t="s">
        <v>12</v>
      </c>
      <c r="C10" s="2" t="s">
        <v>543</v>
      </c>
      <c r="D10" s="34">
        <v>41347</v>
      </c>
      <c r="E10" s="34">
        <v>13753</v>
      </c>
      <c r="F10" s="34">
        <v>27594</v>
      </c>
      <c r="G10" s="34">
        <v>3897</v>
      </c>
      <c r="H10" s="34">
        <v>6636</v>
      </c>
      <c r="I10" s="34">
        <v>10533</v>
      </c>
      <c r="J10" s="34">
        <v>538</v>
      </c>
      <c r="K10" s="34">
        <v>778</v>
      </c>
      <c r="L10" s="34">
        <v>1316</v>
      </c>
      <c r="M10" s="34">
        <v>8759</v>
      </c>
      <c r="N10" s="34">
        <v>19205</v>
      </c>
      <c r="O10" s="34">
        <v>27964</v>
      </c>
      <c r="P10" s="34">
        <v>559</v>
      </c>
      <c r="Q10" s="34">
        <v>975</v>
      </c>
      <c r="R10" s="34">
        <v>1534</v>
      </c>
      <c r="S10" s="34">
        <v>28.33</v>
      </c>
      <c r="T10" s="34">
        <v>24.04</v>
      </c>
      <c r="U10" s="34">
        <v>25.47</v>
      </c>
      <c r="V10" s="34">
        <v>3.91</v>
      </c>
      <c r="W10" s="34">
        <v>2.81</v>
      </c>
      <c r="X10" s="34">
        <v>3.18</v>
      </c>
      <c r="Y10" s="34">
        <v>63.68</v>
      </c>
      <c r="Z10" s="34">
        <v>69.59</v>
      </c>
      <c r="AA10" s="34">
        <v>67.63</v>
      </c>
      <c r="AB10" s="34">
        <v>4.06</v>
      </c>
      <c r="AC10" s="34">
        <v>3.53</v>
      </c>
      <c r="AD10" s="34">
        <v>3.71</v>
      </c>
      <c r="AE10" s="34">
        <v>11467</v>
      </c>
      <c r="AF10" s="34">
        <v>23120</v>
      </c>
      <c r="AG10" s="34">
        <v>34587</v>
      </c>
      <c r="AH10" s="34">
        <v>3179</v>
      </c>
      <c r="AI10" s="34">
        <v>5376</v>
      </c>
      <c r="AJ10" s="34">
        <v>8555</v>
      </c>
      <c r="AK10" s="34">
        <v>423</v>
      </c>
      <c r="AL10" s="34">
        <v>684</v>
      </c>
      <c r="AM10" s="34">
        <v>1107</v>
      </c>
      <c r="AN10" s="34">
        <v>7420</v>
      </c>
      <c r="AO10" s="34">
        <v>16295</v>
      </c>
      <c r="AP10" s="34">
        <v>23715</v>
      </c>
      <c r="AQ10" s="34">
        <v>445</v>
      </c>
      <c r="AR10" s="34">
        <v>765</v>
      </c>
      <c r="AS10" s="34">
        <v>1210</v>
      </c>
      <c r="AT10" s="34">
        <v>27.72</v>
      </c>
      <c r="AU10" s="34">
        <v>23.25</v>
      </c>
      <c r="AV10" s="34">
        <v>24.73</v>
      </c>
      <c r="AW10" s="34">
        <v>3.68</v>
      </c>
      <c r="AX10" s="34">
        <v>2.95</v>
      </c>
      <c r="AY10" s="34">
        <v>3.2</v>
      </c>
      <c r="AZ10" s="34">
        <v>64.7</v>
      </c>
      <c r="BA10" s="34">
        <v>70.48</v>
      </c>
      <c r="BB10" s="34">
        <v>68.56</v>
      </c>
      <c r="BC10" s="34">
        <v>3.88</v>
      </c>
      <c r="BD10" s="34">
        <v>3.3</v>
      </c>
      <c r="BE10" s="34">
        <v>3.49</v>
      </c>
    </row>
    <row r="11" spans="1:57" ht="15">
      <c r="A11" s="2" t="s">
        <v>544</v>
      </c>
      <c r="B11" s="2" t="s">
        <v>12</v>
      </c>
      <c r="C11" s="2" t="s">
        <v>545</v>
      </c>
      <c r="D11" s="34">
        <v>34460</v>
      </c>
      <c r="E11" s="34">
        <v>5046</v>
      </c>
      <c r="F11" s="34">
        <v>29414</v>
      </c>
      <c r="G11" s="34">
        <v>1092</v>
      </c>
      <c r="H11" s="34">
        <v>6237</v>
      </c>
      <c r="I11" s="34">
        <v>7329</v>
      </c>
      <c r="J11" s="34">
        <v>195</v>
      </c>
      <c r="K11" s="34">
        <v>749</v>
      </c>
      <c r="L11" s="34">
        <v>944</v>
      </c>
      <c r="M11" s="34">
        <v>3516</v>
      </c>
      <c r="N11" s="34">
        <v>21162</v>
      </c>
      <c r="O11" s="34">
        <v>24678</v>
      </c>
      <c r="P11" s="34">
        <v>243</v>
      </c>
      <c r="Q11" s="34">
        <v>1266</v>
      </c>
      <c r="R11" s="34">
        <v>1509</v>
      </c>
      <c r="S11" s="34">
        <v>21.64</v>
      </c>
      <c r="T11" s="34">
        <v>21.2</v>
      </c>
      <c r="U11" s="34">
        <v>21.26</v>
      </c>
      <c r="V11" s="34">
        <v>3.86</v>
      </c>
      <c r="W11" s="34">
        <v>2.54</v>
      </c>
      <c r="X11" s="34">
        <v>2.73</v>
      </c>
      <c r="Y11" s="34">
        <v>69.67</v>
      </c>
      <c r="Z11" s="34">
        <v>71.94</v>
      </c>
      <c r="AA11" s="34">
        <v>71.61</v>
      </c>
      <c r="AB11" s="34">
        <v>4.81</v>
      </c>
      <c r="AC11" s="34">
        <v>4.3</v>
      </c>
      <c r="AD11" s="34">
        <v>4.37</v>
      </c>
      <c r="AE11" s="34">
        <v>4924</v>
      </c>
      <c r="AF11" s="34">
        <v>28409</v>
      </c>
      <c r="AG11" s="34">
        <v>33333</v>
      </c>
      <c r="AH11" s="34">
        <v>1051</v>
      </c>
      <c r="AI11" s="34">
        <v>6049</v>
      </c>
      <c r="AJ11" s="34">
        <v>7100</v>
      </c>
      <c r="AK11" s="34">
        <v>195</v>
      </c>
      <c r="AL11" s="34">
        <v>743</v>
      </c>
      <c r="AM11" s="34">
        <v>938</v>
      </c>
      <c r="AN11" s="34">
        <v>3439</v>
      </c>
      <c r="AO11" s="34">
        <v>20398</v>
      </c>
      <c r="AP11" s="34">
        <v>23837</v>
      </c>
      <c r="AQ11" s="34">
        <v>239</v>
      </c>
      <c r="AR11" s="34">
        <v>1219</v>
      </c>
      <c r="AS11" s="34">
        <v>1458</v>
      </c>
      <c r="AT11" s="34">
        <v>21.34</v>
      </c>
      <c r="AU11" s="34">
        <v>21.29</v>
      </c>
      <c r="AV11" s="34">
        <v>21.3</v>
      </c>
      <c r="AW11" s="34">
        <v>3.96</v>
      </c>
      <c r="AX11" s="34">
        <v>2.61</v>
      </c>
      <c r="AY11" s="34">
        <v>2.81</v>
      </c>
      <c r="AZ11" s="34">
        <v>69.84</v>
      </c>
      <c r="BA11" s="34">
        <v>71.8</v>
      </c>
      <c r="BB11" s="34">
        <v>71.51</v>
      </c>
      <c r="BC11" s="34">
        <v>4.85</v>
      </c>
      <c r="BD11" s="34">
        <v>4.29</v>
      </c>
      <c r="BE11" s="34">
        <v>4.37</v>
      </c>
    </row>
    <row r="12" spans="1:57" ht="15">
      <c r="A12" s="2" t="s">
        <v>546</v>
      </c>
      <c r="B12" s="2" t="s">
        <v>12</v>
      </c>
      <c r="C12" s="2" t="s">
        <v>547</v>
      </c>
      <c r="D12" s="34">
        <v>26101</v>
      </c>
      <c r="E12" s="34">
        <v>5383</v>
      </c>
      <c r="F12" s="34">
        <v>20718</v>
      </c>
      <c r="G12" s="34">
        <v>1477</v>
      </c>
      <c r="H12" s="34">
        <v>5666</v>
      </c>
      <c r="I12" s="34">
        <v>7143</v>
      </c>
      <c r="J12" s="34">
        <v>149</v>
      </c>
      <c r="K12" s="34">
        <v>643</v>
      </c>
      <c r="L12" s="34">
        <v>792</v>
      </c>
      <c r="M12" s="34">
        <v>2886</v>
      </c>
      <c r="N12" s="34">
        <v>11438</v>
      </c>
      <c r="O12" s="34">
        <v>14324</v>
      </c>
      <c r="P12" s="34">
        <v>871</v>
      </c>
      <c r="Q12" s="34">
        <v>2971</v>
      </c>
      <c r="R12" s="34">
        <v>3842</v>
      </c>
      <c r="S12" s="34">
        <v>27.43</v>
      </c>
      <c r="T12" s="34">
        <v>27.34</v>
      </c>
      <c r="U12" s="34">
        <v>27.36</v>
      </c>
      <c r="V12" s="34">
        <v>2.76</v>
      </c>
      <c r="W12" s="34">
        <v>3.1</v>
      </c>
      <c r="X12" s="34">
        <v>3.03</v>
      </c>
      <c r="Y12" s="34">
        <v>53.61</v>
      </c>
      <c r="Z12" s="34">
        <v>55.2</v>
      </c>
      <c r="AA12" s="34">
        <v>54.87</v>
      </c>
      <c r="AB12" s="34">
        <v>16.18</v>
      </c>
      <c r="AC12" s="34">
        <v>14.34</v>
      </c>
      <c r="AD12" s="34">
        <v>14.71</v>
      </c>
      <c r="AE12" s="34">
        <v>4486</v>
      </c>
      <c r="AF12" s="34">
        <v>16714</v>
      </c>
      <c r="AG12" s="34">
        <v>21200</v>
      </c>
      <c r="AH12" s="34">
        <v>1243</v>
      </c>
      <c r="AI12" s="34">
        <v>4555</v>
      </c>
      <c r="AJ12" s="34">
        <v>5798</v>
      </c>
      <c r="AK12" s="34">
        <v>136</v>
      </c>
      <c r="AL12" s="34">
        <v>442</v>
      </c>
      <c r="AM12" s="34">
        <v>578</v>
      </c>
      <c r="AN12" s="34">
        <v>2365</v>
      </c>
      <c r="AO12" s="34">
        <v>9453</v>
      </c>
      <c r="AP12" s="34">
        <v>11818</v>
      </c>
      <c r="AQ12" s="34">
        <v>742</v>
      </c>
      <c r="AR12" s="34">
        <v>2264</v>
      </c>
      <c r="AS12" s="34">
        <v>3006</v>
      </c>
      <c r="AT12" s="34">
        <v>27.7</v>
      </c>
      <c r="AU12" s="34">
        <v>27.25</v>
      </c>
      <c r="AV12" s="34">
        <v>27.34</v>
      </c>
      <c r="AW12" s="34">
        <v>3.03</v>
      </c>
      <c r="AX12" s="34">
        <v>2.64</v>
      </c>
      <c r="AY12" s="34">
        <v>2.72</v>
      </c>
      <c r="AZ12" s="34">
        <v>52.71</v>
      </c>
      <c r="BA12" s="34">
        <v>56.55</v>
      </c>
      <c r="BB12" s="34">
        <v>55.74</v>
      </c>
      <c r="BC12" s="34">
        <v>16.54</v>
      </c>
      <c r="BD12" s="34">
        <v>13.54</v>
      </c>
      <c r="BE12" s="34">
        <v>14.17</v>
      </c>
    </row>
    <row r="13" spans="1:57" ht="15">
      <c r="A13" s="2" t="s">
        <v>548</v>
      </c>
      <c r="B13" s="2" t="s">
        <v>12</v>
      </c>
      <c r="C13" s="2" t="s">
        <v>549</v>
      </c>
      <c r="D13" s="34">
        <v>62566</v>
      </c>
      <c r="E13" s="34">
        <v>14256</v>
      </c>
      <c r="F13" s="34">
        <v>48310</v>
      </c>
      <c r="G13" s="34">
        <v>8113</v>
      </c>
      <c r="H13" s="34">
        <v>27076</v>
      </c>
      <c r="I13" s="34">
        <v>35189</v>
      </c>
      <c r="J13" s="34">
        <v>955</v>
      </c>
      <c r="K13" s="34">
        <v>2461</v>
      </c>
      <c r="L13" s="34">
        <v>3416</v>
      </c>
      <c r="M13" s="34">
        <v>4566</v>
      </c>
      <c r="N13" s="34">
        <v>16652</v>
      </c>
      <c r="O13" s="34">
        <v>21218</v>
      </c>
      <c r="P13" s="34">
        <v>622</v>
      </c>
      <c r="Q13" s="34">
        <v>2121</v>
      </c>
      <c r="R13" s="34">
        <v>2743</v>
      </c>
      <c r="S13" s="34">
        <v>56.9</v>
      </c>
      <c r="T13" s="34">
        <v>56.04</v>
      </c>
      <c r="U13" s="34">
        <v>56.24</v>
      </c>
      <c r="V13" s="34">
        <v>6.69</v>
      </c>
      <c r="W13" s="34">
        <v>5.09</v>
      </c>
      <c r="X13" s="34">
        <v>5.45</v>
      </c>
      <c r="Y13" s="34">
        <v>32.02</v>
      </c>
      <c r="Z13" s="34">
        <v>34.46</v>
      </c>
      <c r="AA13" s="34">
        <v>33.91</v>
      </c>
      <c r="AB13" s="34">
        <v>4.36</v>
      </c>
      <c r="AC13" s="34">
        <v>4.39</v>
      </c>
      <c r="AD13" s="34">
        <v>4.38</v>
      </c>
      <c r="AE13" s="34">
        <v>13840</v>
      </c>
      <c r="AF13" s="34">
        <v>47013</v>
      </c>
      <c r="AG13" s="34">
        <v>60853</v>
      </c>
      <c r="AH13" s="34">
        <v>7916</v>
      </c>
      <c r="AI13" s="34">
        <v>26391</v>
      </c>
      <c r="AJ13" s="34">
        <v>34307</v>
      </c>
      <c r="AK13" s="34">
        <v>888</v>
      </c>
      <c r="AL13" s="34">
        <v>2364</v>
      </c>
      <c r="AM13" s="34">
        <v>3252</v>
      </c>
      <c r="AN13" s="34">
        <v>4425</v>
      </c>
      <c r="AO13" s="34">
        <v>16158</v>
      </c>
      <c r="AP13" s="34">
        <v>20583</v>
      </c>
      <c r="AQ13" s="34">
        <v>611</v>
      </c>
      <c r="AR13" s="34">
        <v>2100</v>
      </c>
      <c r="AS13" s="34">
        <v>2711</v>
      </c>
      <c r="AT13" s="34">
        <v>57.19</v>
      </c>
      <c r="AU13" s="34">
        <v>56.13</v>
      </c>
      <c r="AV13" s="34">
        <v>56.37</v>
      </c>
      <c r="AW13" s="34">
        <v>6.41</v>
      </c>
      <c r="AX13" s="34">
        <v>5.02</v>
      </c>
      <c r="AY13" s="34">
        <v>5.34</v>
      </c>
      <c r="AZ13" s="34">
        <v>31.97</v>
      </c>
      <c r="BA13" s="34">
        <v>34.36</v>
      </c>
      <c r="BB13" s="34">
        <v>33.82</v>
      </c>
      <c r="BC13" s="34">
        <v>4.41</v>
      </c>
      <c r="BD13" s="34">
        <v>4.46</v>
      </c>
      <c r="BE13" s="34">
        <v>4.45</v>
      </c>
    </row>
    <row r="14" spans="1:57" ht="15">
      <c r="A14" s="2" t="s">
        <v>550</v>
      </c>
      <c r="B14" s="2" t="s">
        <v>12</v>
      </c>
      <c r="C14" s="2" t="s">
        <v>551</v>
      </c>
      <c r="D14" s="34">
        <v>39850</v>
      </c>
      <c r="E14" s="34">
        <v>8419</v>
      </c>
      <c r="F14" s="34">
        <v>31431</v>
      </c>
      <c r="G14" s="34">
        <v>1993</v>
      </c>
      <c r="H14" s="34">
        <v>6694</v>
      </c>
      <c r="I14" s="34">
        <v>8687</v>
      </c>
      <c r="J14" s="34">
        <v>368</v>
      </c>
      <c r="K14" s="34">
        <v>1117</v>
      </c>
      <c r="L14" s="34">
        <v>1485</v>
      </c>
      <c r="M14" s="34">
        <v>4723</v>
      </c>
      <c r="N14" s="34">
        <v>18420</v>
      </c>
      <c r="O14" s="34">
        <v>23143</v>
      </c>
      <c r="P14" s="34">
        <v>1335</v>
      </c>
      <c r="Q14" s="34">
        <v>5200</v>
      </c>
      <c r="R14" s="34">
        <v>6535</v>
      </c>
      <c r="S14" s="34">
        <v>23.67</v>
      </c>
      <c r="T14" s="34">
        <v>21.29</v>
      </c>
      <c r="U14" s="34">
        <v>21.79</v>
      </c>
      <c r="V14" s="34">
        <v>4.37</v>
      </c>
      <c r="W14" s="34">
        <v>3.55</v>
      </c>
      <c r="X14" s="34">
        <v>3.72</v>
      </c>
      <c r="Y14" s="34">
        <v>56.09</v>
      </c>
      <c r="Z14" s="34">
        <v>58.6</v>
      </c>
      <c r="AA14" s="34">
        <v>58.07</v>
      </c>
      <c r="AB14" s="34">
        <v>15.85</v>
      </c>
      <c r="AC14" s="34">
        <v>16.54</v>
      </c>
      <c r="AD14" s="34">
        <v>16.39</v>
      </c>
      <c r="AE14" s="34">
        <v>6982</v>
      </c>
      <c r="AF14" s="34">
        <v>26211</v>
      </c>
      <c r="AG14" s="34">
        <v>33193</v>
      </c>
      <c r="AH14" s="34">
        <v>1653</v>
      </c>
      <c r="AI14" s="34">
        <v>5429</v>
      </c>
      <c r="AJ14" s="34">
        <v>7082</v>
      </c>
      <c r="AK14" s="34">
        <v>270</v>
      </c>
      <c r="AL14" s="34">
        <v>977</v>
      </c>
      <c r="AM14" s="34">
        <v>1247</v>
      </c>
      <c r="AN14" s="34">
        <v>3946</v>
      </c>
      <c r="AO14" s="34">
        <v>15552</v>
      </c>
      <c r="AP14" s="34">
        <v>19498</v>
      </c>
      <c r="AQ14" s="34">
        <v>1113</v>
      </c>
      <c r="AR14" s="34">
        <v>4253</v>
      </c>
      <c r="AS14" s="34">
        <v>5366</v>
      </c>
      <c r="AT14" s="34">
        <v>23.67</v>
      </c>
      <c r="AU14" s="34">
        <v>20.71</v>
      </c>
      <c r="AV14" s="34">
        <v>21.33</v>
      </c>
      <c r="AW14" s="34">
        <v>3.86</v>
      </c>
      <c r="AX14" s="34">
        <v>3.72</v>
      </c>
      <c r="AY14" s="34">
        <v>3.75</v>
      </c>
      <c r="AZ14" s="34">
        <v>56.51</v>
      </c>
      <c r="BA14" s="34">
        <v>59.33</v>
      </c>
      <c r="BB14" s="34">
        <v>58.74</v>
      </c>
      <c r="BC14" s="34">
        <v>15.94</v>
      </c>
      <c r="BD14" s="34">
        <v>16.22</v>
      </c>
      <c r="BE14" s="34">
        <v>16.16</v>
      </c>
    </row>
    <row r="15" spans="1:57" ht="15">
      <c r="A15" s="2" t="s">
        <v>552</v>
      </c>
      <c r="B15" s="2" t="s">
        <v>12</v>
      </c>
      <c r="C15" s="2" t="s">
        <v>553</v>
      </c>
      <c r="D15" s="34">
        <v>29049</v>
      </c>
      <c r="E15" s="34">
        <v>6487</v>
      </c>
      <c r="F15" s="34">
        <v>22562</v>
      </c>
      <c r="G15" s="34">
        <v>2261</v>
      </c>
      <c r="H15" s="34">
        <v>7873</v>
      </c>
      <c r="I15" s="34">
        <v>10134</v>
      </c>
      <c r="J15" s="34">
        <v>352</v>
      </c>
      <c r="K15" s="34">
        <v>1932</v>
      </c>
      <c r="L15" s="34">
        <v>2284</v>
      </c>
      <c r="M15" s="34">
        <v>3201</v>
      </c>
      <c r="N15" s="34">
        <v>11495</v>
      </c>
      <c r="O15" s="34">
        <v>14696</v>
      </c>
      <c r="P15" s="34">
        <v>673</v>
      </c>
      <c r="Q15" s="34">
        <v>1262</v>
      </c>
      <c r="R15" s="34">
        <v>1935</v>
      </c>
      <c r="S15" s="34">
        <v>34.85</v>
      </c>
      <c r="T15" s="34">
        <v>34.89</v>
      </c>
      <c r="U15" s="34">
        <v>34.88</v>
      </c>
      <c r="V15" s="34">
        <v>5.42</v>
      </c>
      <c r="W15" s="34">
        <v>8.56</v>
      </c>
      <c r="X15" s="34">
        <v>7.86</v>
      </c>
      <c r="Y15" s="34">
        <v>49.34</v>
      </c>
      <c r="Z15" s="34">
        <v>50.94</v>
      </c>
      <c r="AA15" s="34">
        <v>50.59</v>
      </c>
      <c r="AB15" s="34">
        <v>10.37</v>
      </c>
      <c r="AC15" s="34">
        <v>5.59</v>
      </c>
      <c r="AD15" s="34">
        <v>6.66</v>
      </c>
      <c r="AE15" s="34">
        <v>6401</v>
      </c>
      <c r="AF15" s="34">
        <v>22149</v>
      </c>
      <c r="AG15" s="34">
        <v>28550</v>
      </c>
      <c r="AH15" s="34">
        <v>2223</v>
      </c>
      <c r="AI15" s="34">
        <v>7698</v>
      </c>
      <c r="AJ15" s="34">
        <v>9921</v>
      </c>
      <c r="AK15" s="34">
        <v>349</v>
      </c>
      <c r="AL15" s="34">
        <v>1917</v>
      </c>
      <c r="AM15" s="34">
        <v>2266</v>
      </c>
      <c r="AN15" s="34">
        <v>3158</v>
      </c>
      <c r="AO15" s="34">
        <v>11280</v>
      </c>
      <c r="AP15" s="34">
        <v>14438</v>
      </c>
      <c r="AQ15" s="34">
        <v>671</v>
      </c>
      <c r="AR15" s="34">
        <v>1254</v>
      </c>
      <c r="AS15" s="34">
        <v>1925</v>
      </c>
      <c r="AT15" s="34">
        <v>34.72</v>
      </c>
      <c r="AU15" s="34">
        <v>34.75</v>
      </c>
      <c r="AV15" s="34">
        <v>34.74</v>
      </c>
      <c r="AW15" s="34">
        <v>5.45</v>
      </c>
      <c r="AX15" s="34">
        <v>8.65</v>
      </c>
      <c r="AY15" s="34">
        <v>7.93</v>
      </c>
      <c r="AZ15" s="34">
        <v>49.33</v>
      </c>
      <c r="BA15" s="34">
        <v>50.92</v>
      </c>
      <c r="BB15" s="34">
        <v>50.57</v>
      </c>
      <c r="BC15" s="34">
        <v>10.48</v>
      </c>
      <c r="BD15" s="34">
        <v>5.66</v>
      </c>
      <c r="BE15" s="34">
        <v>6.74</v>
      </c>
    </row>
    <row r="16" spans="1:57" ht="15">
      <c r="A16" s="2" t="s">
        <v>554</v>
      </c>
      <c r="B16" s="2" t="s">
        <v>12</v>
      </c>
      <c r="C16" s="2" t="s">
        <v>555</v>
      </c>
      <c r="D16" s="34">
        <v>18941</v>
      </c>
      <c r="E16" s="34">
        <v>4274</v>
      </c>
      <c r="F16" s="34">
        <v>14667</v>
      </c>
      <c r="G16" s="34">
        <v>1757</v>
      </c>
      <c r="H16" s="34">
        <v>5011</v>
      </c>
      <c r="I16" s="34">
        <v>6768</v>
      </c>
      <c r="J16" s="34">
        <v>1</v>
      </c>
      <c r="K16" s="34">
        <v>4</v>
      </c>
      <c r="L16" s="34">
        <v>5</v>
      </c>
      <c r="M16" s="34">
        <v>2371</v>
      </c>
      <c r="N16" s="34">
        <v>9165</v>
      </c>
      <c r="O16" s="34">
        <v>11536</v>
      </c>
      <c r="P16" s="34">
        <v>145</v>
      </c>
      <c r="Q16" s="34">
        <v>487</v>
      </c>
      <c r="R16" s="34">
        <v>632</v>
      </c>
      <c r="S16" s="34">
        <v>41.1</v>
      </c>
      <c r="T16" s="34">
        <v>34.16</v>
      </c>
      <c r="U16" s="34">
        <v>35.73</v>
      </c>
      <c r="V16" s="34">
        <v>0.02</v>
      </c>
      <c r="W16" s="34">
        <v>0.02</v>
      </c>
      <c r="X16" s="34">
        <v>0.02</v>
      </c>
      <c r="Y16" s="34">
        <v>55.47</v>
      </c>
      <c r="Z16" s="34">
        <v>62.48</v>
      </c>
      <c r="AA16" s="34">
        <v>60.9</v>
      </c>
      <c r="AB16" s="34">
        <v>3.39</v>
      </c>
      <c r="AC16" s="34">
        <v>3.32</v>
      </c>
      <c r="AD16" s="34">
        <v>3.33</v>
      </c>
      <c r="AE16" s="34">
        <v>4214</v>
      </c>
      <c r="AF16" s="34">
        <v>14373</v>
      </c>
      <c r="AG16" s="34">
        <v>18587</v>
      </c>
      <c r="AH16" s="34">
        <v>1738</v>
      </c>
      <c r="AI16" s="34">
        <v>4915</v>
      </c>
      <c r="AJ16" s="34">
        <v>6653</v>
      </c>
      <c r="AK16" s="34">
        <v>1</v>
      </c>
      <c r="AL16" s="34">
        <v>4</v>
      </c>
      <c r="AM16" s="34">
        <v>5</v>
      </c>
      <c r="AN16" s="34">
        <v>2333</v>
      </c>
      <c r="AO16" s="34">
        <v>8972</v>
      </c>
      <c r="AP16" s="34">
        <v>11305</v>
      </c>
      <c r="AQ16" s="34">
        <v>142</v>
      </c>
      <c r="AR16" s="34">
        <v>482</v>
      </c>
      <c r="AS16" s="34">
        <v>624</v>
      </c>
      <c r="AT16" s="34">
        <v>41.24</v>
      </c>
      <c r="AU16" s="34">
        <v>34.19</v>
      </c>
      <c r="AV16" s="34">
        <v>35.79</v>
      </c>
      <c r="AW16" s="34">
        <v>0.02</v>
      </c>
      <c r="AX16" s="34">
        <v>0.02</v>
      </c>
      <c r="AY16" s="34">
        <v>0.02</v>
      </c>
      <c r="AZ16" s="34">
        <v>55.36</v>
      </c>
      <c r="BA16" s="34">
        <v>62.42</v>
      </c>
      <c r="BB16" s="34">
        <v>60.82</v>
      </c>
      <c r="BC16" s="34">
        <v>3.36</v>
      </c>
      <c r="BD16" s="34">
        <v>3.35</v>
      </c>
      <c r="BE16" s="34">
        <v>3.35</v>
      </c>
    </row>
    <row r="17" spans="1:57" ht="15">
      <c r="A17" s="2" t="s">
        <v>556</v>
      </c>
      <c r="B17" s="2" t="s">
        <v>12</v>
      </c>
      <c r="C17" s="2" t="s">
        <v>557</v>
      </c>
      <c r="D17" s="34">
        <v>34857</v>
      </c>
      <c r="E17" s="34">
        <v>3721</v>
      </c>
      <c r="F17" s="34">
        <v>31136</v>
      </c>
      <c r="G17" s="34">
        <v>877</v>
      </c>
      <c r="H17" s="34">
        <v>6599</v>
      </c>
      <c r="I17" s="34">
        <v>7476</v>
      </c>
      <c r="J17" s="34">
        <v>239</v>
      </c>
      <c r="K17" s="34">
        <v>1075</v>
      </c>
      <c r="L17" s="34">
        <v>1314</v>
      </c>
      <c r="M17" s="34">
        <v>2326</v>
      </c>
      <c r="N17" s="34">
        <v>20044</v>
      </c>
      <c r="O17" s="34">
        <v>22370</v>
      </c>
      <c r="P17" s="34">
        <v>279</v>
      </c>
      <c r="Q17" s="34">
        <v>3418</v>
      </c>
      <c r="R17" s="34">
        <v>3697</v>
      </c>
      <c r="S17" s="34">
        <v>23.56</v>
      </c>
      <c r="T17" s="34">
        <v>21.19</v>
      </c>
      <c r="U17" s="34">
        <v>21.44</v>
      </c>
      <c r="V17" s="34">
        <v>6.42</v>
      </c>
      <c r="W17" s="34">
        <v>3.45</v>
      </c>
      <c r="X17" s="34">
        <v>3.76</v>
      </c>
      <c r="Y17" s="34">
        <v>62.51</v>
      </c>
      <c r="Z17" s="34">
        <v>64.37</v>
      </c>
      <c r="AA17" s="34">
        <v>64.17</v>
      </c>
      <c r="AB17" s="34">
        <v>7.49</v>
      </c>
      <c r="AC17" s="34">
        <v>10.97</v>
      </c>
      <c r="AD17" s="34">
        <v>10.6</v>
      </c>
      <c r="AE17" s="34">
        <v>2225</v>
      </c>
      <c r="AF17" s="34">
        <v>20300</v>
      </c>
      <c r="AG17" s="34">
        <v>22525</v>
      </c>
      <c r="AH17" s="34">
        <v>543</v>
      </c>
      <c r="AI17" s="34">
        <v>4330</v>
      </c>
      <c r="AJ17" s="34">
        <v>4873</v>
      </c>
      <c r="AK17" s="34">
        <v>169</v>
      </c>
      <c r="AL17" s="34">
        <v>827</v>
      </c>
      <c r="AM17" s="34">
        <v>996</v>
      </c>
      <c r="AN17" s="34">
        <v>1341</v>
      </c>
      <c r="AO17" s="34">
        <v>12756</v>
      </c>
      <c r="AP17" s="34">
        <v>14097</v>
      </c>
      <c r="AQ17" s="34">
        <v>172</v>
      </c>
      <c r="AR17" s="34">
        <v>2387</v>
      </c>
      <c r="AS17" s="34">
        <v>2559</v>
      </c>
      <c r="AT17" s="34">
        <v>24.4</v>
      </c>
      <c r="AU17" s="34">
        <v>21.33</v>
      </c>
      <c r="AV17" s="34">
        <v>21.63</v>
      </c>
      <c r="AW17" s="34">
        <v>7.59</v>
      </c>
      <c r="AX17" s="34">
        <v>4.07</v>
      </c>
      <c r="AY17" s="34">
        <v>4.42</v>
      </c>
      <c r="AZ17" s="34">
        <v>60.26</v>
      </c>
      <c r="BA17" s="34">
        <v>62.83</v>
      </c>
      <c r="BB17" s="34">
        <v>62.58</v>
      </c>
      <c r="BC17" s="34">
        <v>7.73</v>
      </c>
      <c r="BD17" s="34">
        <v>11.75</v>
      </c>
      <c r="BE17" s="34">
        <v>11.36</v>
      </c>
    </row>
    <row r="18" spans="1:57" ht="15">
      <c r="A18" s="2" t="s">
        <v>558</v>
      </c>
      <c r="B18" s="2" t="s">
        <v>12</v>
      </c>
      <c r="C18" s="2" t="s">
        <v>559</v>
      </c>
      <c r="D18" s="34">
        <v>50403</v>
      </c>
      <c r="E18" s="34">
        <v>8877</v>
      </c>
      <c r="F18" s="34">
        <v>41526</v>
      </c>
      <c r="G18" s="34">
        <v>1107</v>
      </c>
      <c r="H18" s="34">
        <v>4480</v>
      </c>
      <c r="I18" s="34">
        <v>5587</v>
      </c>
      <c r="J18" s="34">
        <v>1173</v>
      </c>
      <c r="K18" s="34">
        <v>4788</v>
      </c>
      <c r="L18" s="34">
        <v>5961</v>
      </c>
      <c r="M18" s="34">
        <v>3524</v>
      </c>
      <c r="N18" s="34">
        <v>20725</v>
      </c>
      <c r="O18" s="34">
        <v>24249</v>
      </c>
      <c r="P18" s="34">
        <v>3073</v>
      </c>
      <c r="Q18" s="34">
        <v>11533</v>
      </c>
      <c r="R18" s="34">
        <v>14606</v>
      </c>
      <c r="S18" s="34">
        <v>12.47</v>
      </c>
      <c r="T18" s="34">
        <v>10.78</v>
      </c>
      <c r="U18" s="34">
        <v>11.08</v>
      </c>
      <c r="V18" s="34">
        <v>13.21</v>
      </c>
      <c r="W18" s="34">
        <v>11.53</v>
      </c>
      <c r="X18" s="34">
        <v>11.82</v>
      </c>
      <c r="Y18" s="34">
        <v>39.69</v>
      </c>
      <c r="Z18" s="34">
        <v>49.9</v>
      </c>
      <c r="AA18" s="34">
        <v>48.11</v>
      </c>
      <c r="AB18" s="34">
        <v>34.61</v>
      </c>
      <c r="AC18" s="34">
        <v>27.77</v>
      </c>
      <c r="AD18" s="34">
        <v>28.97</v>
      </c>
      <c r="AE18" s="34">
        <v>8300</v>
      </c>
      <c r="AF18" s="34">
        <v>37968</v>
      </c>
      <c r="AG18" s="34">
        <v>46268</v>
      </c>
      <c r="AH18" s="34">
        <v>1028</v>
      </c>
      <c r="AI18" s="34">
        <v>4182</v>
      </c>
      <c r="AJ18" s="34">
        <v>5210</v>
      </c>
      <c r="AK18" s="34">
        <v>1128</v>
      </c>
      <c r="AL18" s="34">
        <v>4468</v>
      </c>
      <c r="AM18" s="34">
        <v>5596</v>
      </c>
      <c r="AN18" s="34">
        <v>3291</v>
      </c>
      <c r="AO18" s="34">
        <v>18852</v>
      </c>
      <c r="AP18" s="34">
        <v>22143</v>
      </c>
      <c r="AQ18" s="34">
        <v>2853</v>
      </c>
      <c r="AR18" s="34">
        <v>10466</v>
      </c>
      <c r="AS18" s="34">
        <v>13319</v>
      </c>
      <c r="AT18" s="34">
        <v>12.38</v>
      </c>
      <c r="AU18" s="34">
        <v>11.01</v>
      </c>
      <c r="AV18" s="34">
        <v>11.26</v>
      </c>
      <c r="AW18" s="34">
        <v>13.59</v>
      </c>
      <c r="AX18" s="34">
        <v>11.76</v>
      </c>
      <c r="AY18" s="34">
        <v>12.09</v>
      </c>
      <c r="AZ18" s="34">
        <v>39.65</v>
      </c>
      <c r="BA18" s="34">
        <v>49.65</v>
      </c>
      <c r="BB18" s="34">
        <v>47.85</v>
      </c>
      <c r="BC18" s="34">
        <v>34.37</v>
      </c>
      <c r="BD18" s="34">
        <v>27.56</v>
      </c>
      <c r="BE18" s="34">
        <v>28.78</v>
      </c>
    </row>
    <row r="19" spans="1:57" ht="15">
      <c r="A19" s="2" t="s">
        <v>560</v>
      </c>
      <c r="B19" s="2" t="s">
        <v>12</v>
      </c>
      <c r="C19" s="2" t="s">
        <v>561</v>
      </c>
      <c r="D19" s="34">
        <v>28514</v>
      </c>
      <c r="E19" s="34">
        <v>3684</v>
      </c>
      <c r="F19" s="34">
        <v>24830</v>
      </c>
      <c r="G19" s="34">
        <v>799</v>
      </c>
      <c r="H19" s="34">
        <v>4981</v>
      </c>
      <c r="I19" s="34">
        <v>5780</v>
      </c>
      <c r="J19" s="34">
        <v>25</v>
      </c>
      <c r="K19" s="34">
        <v>27</v>
      </c>
      <c r="L19" s="34">
        <v>52</v>
      </c>
      <c r="M19" s="34">
        <v>2539</v>
      </c>
      <c r="N19" s="34">
        <v>18299</v>
      </c>
      <c r="O19" s="34">
        <v>20838</v>
      </c>
      <c r="P19" s="34">
        <v>321</v>
      </c>
      <c r="Q19" s="34">
        <v>1523</v>
      </c>
      <c r="R19" s="34">
        <v>1844</v>
      </c>
      <c r="S19" s="34">
        <v>21.68</v>
      </c>
      <c r="T19" s="34">
        <v>20.06</v>
      </c>
      <c r="U19" s="34">
        <v>20.27</v>
      </c>
      <c r="V19" s="34">
        <v>0.67</v>
      </c>
      <c r="W19" s="34">
        <v>0.1</v>
      </c>
      <c r="X19" s="34">
        <v>0.18</v>
      </c>
      <c r="Y19" s="34">
        <v>68.91</v>
      </c>
      <c r="Z19" s="34">
        <v>73.69</v>
      </c>
      <c r="AA19" s="34">
        <v>73.07</v>
      </c>
      <c r="AB19" s="34">
        <v>8.71</v>
      </c>
      <c r="AC19" s="34">
        <v>6.13</v>
      </c>
      <c r="AD19" s="34">
        <v>6.46</v>
      </c>
      <c r="AE19" s="34">
        <v>3634</v>
      </c>
      <c r="AF19" s="34">
        <v>24470</v>
      </c>
      <c r="AG19" s="34">
        <v>28104</v>
      </c>
      <c r="AH19" s="34">
        <v>788</v>
      </c>
      <c r="AI19" s="34">
        <v>4912</v>
      </c>
      <c r="AJ19" s="34">
        <v>5700</v>
      </c>
      <c r="AK19" s="34">
        <v>25</v>
      </c>
      <c r="AL19" s="34">
        <v>27</v>
      </c>
      <c r="AM19" s="34">
        <v>52</v>
      </c>
      <c r="AN19" s="34">
        <v>2504</v>
      </c>
      <c r="AO19" s="34">
        <v>18033</v>
      </c>
      <c r="AP19" s="34">
        <v>20537</v>
      </c>
      <c r="AQ19" s="34">
        <v>317</v>
      </c>
      <c r="AR19" s="34">
        <v>1498</v>
      </c>
      <c r="AS19" s="34">
        <v>1815</v>
      </c>
      <c r="AT19" s="34">
        <v>21.68</v>
      </c>
      <c r="AU19" s="34">
        <v>20.07</v>
      </c>
      <c r="AV19" s="34">
        <v>20.28</v>
      </c>
      <c r="AW19" s="34">
        <v>0.68</v>
      </c>
      <c r="AX19" s="34">
        <v>0.11</v>
      </c>
      <c r="AY19" s="34">
        <v>0.18</v>
      </c>
      <c r="AZ19" s="34">
        <v>68.9</v>
      </c>
      <c r="BA19" s="34">
        <v>73.69</v>
      </c>
      <c r="BB19" s="34">
        <v>73.07</v>
      </c>
      <c r="BC19" s="34">
        <v>8.72</v>
      </c>
      <c r="BD19" s="34">
        <v>6.12</v>
      </c>
      <c r="BE19" s="34">
        <v>6.45</v>
      </c>
    </row>
    <row r="20" spans="1:57" ht="15">
      <c r="A20" s="2" t="s">
        <v>562</v>
      </c>
      <c r="B20" s="2" t="s">
        <v>12</v>
      </c>
      <c r="C20" s="2" t="s">
        <v>563</v>
      </c>
      <c r="D20" s="34">
        <v>22717</v>
      </c>
      <c r="E20" s="34">
        <v>3148</v>
      </c>
      <c r="F20" s="34">
        <v>19569</v>
      </c>
      <c r="G20" s="34">
        <v>313</v>
      </c>
      <c r="H20" s="34">
        <v>1687</v>
      </c>
      <c r="I20" s="34">
        <v>2000</v>
      </c>
      <c r="J20" s="34">
        <v>166</v>
      </c>
      <c r="K20" s="34">
        <v>1021</v>
      </c>
      <c r="L20" s="34">
        <v>1187</v>
      </c>
      <c r="M20" s="34">
        <v>608</v>
      </c>
      <c r="N20" s="34">
        <v>4659</v>
      </c>
      <c r="O20" s="34">
        <v>5267</v>
      </c>
      <c r="P20" s="34">
        <v>2061</v>
      </c>
      <c r="Q20" s="34">
        <v>12202</v>
      </c>
      <c r="R20" s="34">
        <v>14263</v>
      </c>
      <c r="S20" s="34">
        <v>9.94</v>
      </c>
      <c r="T20" s="34">
        <v>8.62</v>
      </c>
      <c r="U20" s="34">
        <v>8.8</v>
      </c>
      <c r="V20" s="34">
        <v>5.27</v>
      </c>
      <c r="W20" s="34">
        <v>5.21</v>
      </c>
      <c r="X20" s="34">
        <v>5.22</v>
      </c>
      <c r="Y20" s="34">
        <v>19.31</v>
      </c>
      <c r="Z20" s="34">
        <v>23.8</v>
      </c>
      <c r="AA20" s="34">
        <v>23.18</v>
      </c>
      <c r="AB20" s="34">
        <v>65.47</v>
      </c>
      <c r="AC20" s="34">
        <v>62.35</v>
      </c>
      <c r="AD20" s="34">
        <v>62.78</v>
      </c>
      <c r="AE20" s="34">
        <v>3045</v>
      </c>
      <c r="AF20" s="34">
        <v>18680</v>
      </c>
      <c r="AG20" s="34">
        <v>21725</v>
      </c>
      <c r="AH20" s="34">
        <v>307</v>
      </c>
      <c r="AI20" s="34">
        <v>1652</v>
      </c>
      <c r="AJ20" s="34">
        <v>1959</v>
      </c>
      <c r="AK20" s="34">
        <v>160</v>
      </c>
      <c r="AL20" s="34">
        <v>956</v>
      </c>
      <c r="AM20" s="34">
        <v>1116</v>
      </c>
      <c r="AN20" s="34">
        <v>594</v>
      </c>
      <c r="AO20" s="34">
        <v>4494</v>
      </c>
      <c r="AP20" s="34">
        <v>5088</v>
      </c>
      <c r="AQ20" s="34">
        <v>1984</v>
      </c>
      <c r="AR20" s="34">
        <v>11578</v>
      </c>
      <c r="AS20" s="34">
        <v>13562</v>
      </c>
      <c r="AT20" s="34">
        <v>10.08</v>
      </c>
      <c r="AU20" s="34">
        <v>8.84</v>
      </c>
      <c r="AV20" s="34">
        <v>9.01</v>
      </c>
      <c r="AW20" s="34">
        <v>5.25</v>
      </c>
      <c r="AX20" s="34">
        <v>5.11</v>
      </c>
      <c r="AY20" s="34">
        <v>5.13</v>
      </c>
      <c r="AZ20" s="34">
        <v>19.5</v>
      </c>
      <c r="BA20" s="34">
        <v>24.05</v>
      </c>
      <c r="BB20" s="34">
        <v>23.42</v>
      </c>
      <c r="BC20" s="34">
        <v>65.15</v>
      </c>
      <c r="BD20" s="34">
        <v>61.98</v>
      </c>
      <c r="BE20" s="34">
        <v>62.42</v>
      </c>
    </row>
    <row r="21" spans="1:57" ht="15">
      <c r="A21" s="2" t="s">
        <v>564</v>
      </c>
      <c r="B21" s="2" t="s">
        <v>12</v>
      </c>
      <c r="C21" s="2" t="s">
        <v>565</v>
      </c>
      <c r="D21" s="34">
        <v>10148</v>
      </c>
      <c r="E21" s="34">
        <v>1611</v>
      </c>
      <c r="F21" s="34">
        <v>8537</v>
      </c>
      <c r="G21" s="34">
        <v>458</v>
      </c>
      <c r="H21" s="34">
        <v>2096</v>
      </c>
      <c r="I21" s="34">
        <v>2554</v>
      </c>
      <c r="J21" s="34">
        <v>36</v>
      </c>
      <c r="K21" s="34">
        <v>249</v>
      </c>
      <c r="L21" s="34">
        <v>285</v>
      </c>
      <c r="M21" s="34">
        <v>1044</v>
      </c>
      <c r="N21" s="34">
        <v>5741</v>
      </c>
      <c r="O21" s="34">
        <v>6785</v>
      </c>
      <c r="P21" s="34">
        <v>73</v>
      </c>
      <c r="Q21" s="34">
        <v>451</v>
      </c>
      <c r="R21" s="34">
        <v>524</v>
      </c>
      <c r="S21" s="34">
        <v>28.42</v>
      </c>
      <c r="T21" s="34">
        <v>24.55</v>
      </c>
      <c r="U21" s="34">
        <v>25.16</v>
      </c>
      <c r="V21" s="34">
        <v>2.23</v>
      </c>
      <c r="W21" s="34">
        <v>2.91</v>
      </c>
      <c r="X21" s="34">
        <v>2.8</v>
      </c>
      <c r="Y21" s="34">
        <v>64.8</v>
      </c>
      <c r="Z21" s="34">
        <v>67.24</v>
      </c>
      <c r="AA21" s="34">
        <v>66.86</v>
      </c>
      <c r="AB21" s="34">
        <v>4.53</v>
      </c>
      <c r="AC21" s="34">
        <v>5.28</v>
      </c>
      <c r="AD21" s="34">
        <v>5.16</v>
      </c>
      <c r="AE21" s="34">
        <v>1571</v>
      </c>
      <c r="AF21" s="34">
        <v>8292</v>
      </c>
      <c r="AG21" s="34">
        <v>9863</v>
      </c>
      <c r="AH21" s="34">
        <v>450</v>
      </c>
      <c r="AI21" s="34">
        <v>2039</v>
      </c>
      <c r="AJ21" s="34">
        <v>2489</v>
      </c>
      <c r="AK21" s="34">
        <v>34</v>
      </c>
      <c r="AL21" s="34">
        <v>237</v>
      </c>
      <c r="AM21" s="34">
        <v>271</v>
      </c>
      <c r="AN21" s="34">
        <v>1015</v>
      </c>
      <c r="AO21" s="34">
        <v>5580</v>
      </c>
      <c r="AP21" s="34">
        <v>6595</v>
      </c>
      <c r="AQ21" s="34">
        <v>72</v>
      </c>
      <c r="AR21" s="34">
        <v>436</v>
      </c>
      <c r="AS21" s="34">
        <v>508</v>
      </c>
      <c r="AT21" s="34">
        <v>28.64</v>
      </c>
      <c r="AU21" s="34">
        <v>24.58</v>
      </c>
      <c r="AV21" s="34">
        <v>25.23</v>
      </c>
      <c r="AW21" s="34">
        <v>2.16</v>
      </c>
      <c r="AX21" s="34">
        <v>2.85</v>
      </c>
      <c r="AY21" s="34">
        <v>2.74</v>
      </c>
      <c r="AZ21" s="34">
        <v>64.6</v>
      </c>
      <c r="BA21" s="34">
        <v>67.29</v>
      </c>
      <c r="BB21" s="34">
        <v>66.86</v>
      </c>
      <c r="BC21" s="34">
        <v>4.58</v>
      </c>
      <c r="BD21" s="34">
        <v>5.25</v>
      </c>
      <c r="BE21" s="34">
        <v>5.15</v>
      </c>
    </row>
    <row r="22" spans="1:57" ht="15">
      <c r="A22" s="2" t="s">
        <v>566</v>
      </c>
      <c r="B22" s="2" t="s">
        <v>12</v>
      </c>
      <c r="C22" s="2" t="s">
        <v>567</v>
      </c>
      <c r="D22" s="34">
        <v>8282</v>
      </c>
      <c r="E22" s="34">
        <v>2064</v>
      </c>
      <c r="F22" s="34">
        <v>6218</v>
      </c>
      <c r="G22" s="34">
        <v>479</v>
      </c>
      <c r="H22" s="34">
        <v>2070</v>
      </c>
      <c r="I22" s="34">
        <v>2549</v>
      </c>
      <c r="J22" s="34">
        <v>5</v>
      </c>
      <c r="K22" s="34">
        <v>35</v>
      </c>
      <c r="L22" s="34">
        <v>40</v>
      </c>
      <c r="M22" s="34">
        <v>1396</v>
      </c>
      <c r="N22" s="34">
        <v>3744</v>
      </c>
      <c r="O22" s="34">
        <v>5140</v>
      </c>
      <c r="P22" s="34">
        <v>184</v>
      </c>
      <c r="Q22" s="34">
        <v>369</v>
      </c>
      <c r="R22" s="34">
        <v>553</v>
      </c>
      <c r="S22" s="34">
        <v>23.2</v>
      </c>
      <c r="T22" s="34">
        <v>33.29</v>
      </c>
      <c r="U22" s="34">
        <v>30.77</v>
      </c>
      <c r="V22" s="34">
        <v>0.24</v>
      </c>
      <c r="W22" s="34">
        <v>0.56</v>
      </c>
      <c r="X22" s="34">
        <v>0.48</v>
      </c>
      <c r="Y22" s="34">
        <v>67.63</v>
      </c>
      <c r="Z22" s="34">
        <v>60.21</v>
      </c>
      <c r="AA22" s="34">
        <v>62.06</v>
      </c>
      <c r="AB22" s="34">
        <v>8.91</v>
      </c>
      <c r="AC22" s="34">
        <v>5.93</v>
      </c>
      <c r="AD22" s="34">
        <v>6.67</v>
      </c>
      <c r="AE22" s="34">
        <v>2028</v>
      </c>
      <c r="AF22" s="34">
        <v>6091</v>
      </c>
      <c r="AG22" s="34">
        <v>8119</v>
      </c>
      <c r="AH22" s="34">
        <v>467</v>
      </c>
      <c r="AI22" s="34">
        <v>2029</v>
      </c>
      <c r="AJ22" s="34">
        <v>2496</v>
      </c>
      <c r="AK22" s="34">
        <v>4</v>
      </c>
      <c r="AL22" s="34">
        <v>34</v>
      </c>
      <c r="AM22" s="34">
        <v>38</v>
      </c>
      <c r="AN22" s="34">
        <v>1376</v>
      </c>
      <c r="AO22" s="34">
        <v>3672</v>
      </c>
      <c r="AP22" s="34">
        <v>5048</v>
      </c>
      <c r="AQ22" s="34">
        <v>181</v>
      </c>
      <c r="AR22" s="34">
        <v>356</v>
      </c>
      <c r="AS22" s="34">
        <v>537</v>
      </c>
      <c r="AT22" s="34">
        <v>23.02</v>
      </c>
      <c r="AU22" s="34">
        <v>33.31</v>
      </c>
      <c r="AV22" s="34">
        <v>30.74</v>
      </c>
      <c r="AW22" s="34">
        <v>0.19</v>
      </c>
      <c r="AX22" s="34">
        <v>0.55</v>
      </c>
      <c r="AY22" s="34">
        <v>0.46</v>
      </c>
      <c r="AZ22" s="34">
        <v>67.85</v>
      </c>
      <c r="BA22" s="34">
        <v>60.28</v>
      </c>
      <c r="BB22" s="34">
        <v>62.17</v>
      </c>
      <c r="BC22" s="34">
        <v>8.92</v>
      </c>
      <c r="BD22" s="34">
        <v>5.84</v>
      </c>
      <c r="BE22" s="34">
        <v>6.61</v>
      </c>
    </row>
    <row r="23" spans="1:57" ht="15">
      <c r="A23" s="2" t="s">
        <v>568</v>
      </c>
      <c r="B23" s="2" t="s">
        <v>12</v>
      </c>
      <c r="C23" s="2" t="s">
        <v>569</v>
      </c>
      <c r="D23" s="34">
        <v>123930</v>
      </c>
      <c r="E23" s="34">
        <v>14446</v>
      </c>
      <c r="F23" s="34">
        <v>109484</v>
      </c>
      <c r="G23" s="34">
        <v>2345</v>
      </c>
      <c r="H23" s="34">
        <v>16337</v>
      </c>
      <c r="I23" s="34">
        <v>18682</v>
      </c>
      <c r="J23" s="34">
        <v>243</v>
      </c>
      <c r="K23" s="34">
        <v>2316</v>
      </c>
      <c r="L23" s="34">
        <v>2559</v>
      </c>
      <c r="M23" s="34">
        <v>9898</v>
      </c>
      <c r="N23" s="34">
        <v>79162</v>
      </c>
      <c r="O23" s="34">
        <v>89060</v>
      </c>
      <c r="P23" s="34">
        <v>1960</v>
      </c>
      <c r="Q23" s="34">
        <v>11669</v>
      </c>
      <c r="R23" s="34">
        <v>13629</v>
      </c>
      <c r="S23" s="34">
        <v>16.23</v>
      </c>
      <c r="T23" s="34">
        <v>14.92</v>
      </c>
      <c r="U23" s="34">
        <v>15.07</v>
      </c>
      <c r="V23" s="34">
        <v>1.68</v>
      </c>
      <c r="W23" s="34">
        <v>2.11</v>
      </c>
      <c r="X23" s="34">
        <v>2.06</v>
      </c>
      <c r="Y23" s="34">
        <v>68.51</v>
      </c>
      <c r="Z23" s="34">
        <v>72.3</v>
      </c>
      <c r="AA23" s="34">
        <v>71.86</v>
      </c>
      <c r="AB23" s="34">
        <v>13.56</v>
      </c>
      <c r="AC23" s="34">
        <v>10.65</v>
      </c>
      <c r="AD23" s="34">
        <v>10.99</v>
      </c>
      <c r="AE23" s="34">
        <v>14390</v>
      </c>
      <c r="AF23" s="34">
        <v>109093</v>
      </c>
      <c r="AG23" s="34">
        <v>123483</v>
      </c>
      <c r="AH23" s="34">
        <v>2332</v>
      </c>
      <c r="AI23" s="34">
        <v>16248</v>
      </c>
      <c r="AJ23" s="34">
        <v>18580</v>
      </c>
      <c r="AK23" s="34">
        <v>242</v>
      </c>
      <c r="AL23" s="34">
        <v>2305</v>
      </c>
      <c r="AM23" s="34">
        <v>2547</v>
      </c>
      <c r="AN23" s="34">
        <v>9862</v>
      </c>
      <c r="AO23" s="34">
        <v>78931</v>
      </c>
      <c r="AP23" s="34">
        <v>88793</v>
      </c>
      <c r="AQ23" s="34">
        <v>1954</v>
      </c>
      <c r="AR23" s="34">
        <v>11609</v>
      </c>
      <c r="AS23" s="34">
        <v>13563</v>
      </c>
      <c r="AT23" s="34">
        <v>16.2</v>
      </c>
      <c r="AU23" s="34">
        <v>14.89</v>
      </c>
      <c r="AV23" s="34">
        <v>15.04</v>
      </c>
      <c r="AW23" s="34">
        <v>1.68</v>
      </c>
      <c r="AX23" s="34">
        <v>2.11</v>
      </c>
      <c r="AY23" s="34">
        <v>2.06</v>
      </c>
      <c r="AZ23" s="34">
        <v>68.53</v>
      </c>
      <c r="BA23" s="34">
        <v>72.35</v>
      </c>
      <c r="BB23" s="34">
        <v>71.9</v>
      </c>
      <c r="BC23" s="34">
        <v>13.57</v>
      </c>
      <c r="BD23" s="34">
        <v>10.64</v>
      </c>
      <c r="BE23" s="34">
        <v>10.98</v>
      </c>
    </row>
    <row r="24" spans="1:57" ht="15">
      <c r="A24" s="2" t="s">
        <v>570</v>
      </c>
      <c r="B24" s="2" t="s">
        <v>12</v>
      </c>
      <c r="C24" s="2" t="s">
        <v>571</v>
      </c>
      <c r="D24" s="34">
        <v>14689</v>
      </c>
      <c r="E24" s="34">
        <v>3805</v>
      </c>
      <c r="F24" s="34">
        <v>10884</v>
      </c>
      <c r="G24" s="34">
        <v>944</v>
      </c>
      <c r="H24" s="34">
        <v>2120</v>
      </c>
      <c r="I24" s="34">
        <v>3064</v>
      </c>
      <c r="J24" s="34">
        <v>97</v>
      </c>
      <c r="K24" s="34">
        <v>337</v>
      </c>
      <c r="L24" s="34">
        <v>434</v>
      </c>
      <c r="M24" s="34">
        <v>2501</v>
      </c>
      <c r="N24" s="34">
        <v>7889</v>
      </c>
      <c r="O24" s="34">
        <v>10390</v>
      </c>
      <c r="P24" s="34">
        <v>263</v>
      </c>
      <c r="Q24" s="34">
        <v>538</v>
      </c>
      <c r="R24" s="34">
        <v>801</v>
      </c>
      <c r="S24" s="34">
        <v>24.8</v>
      </c>
      <c r="T24" s="34">
        <v>19.47</v>
      </c>
      <c r="U24" s="34">
        <v>20.85</v>
      </c>
      <c r="V24" s="34">
        <v>2.54</v>
      </c>
      <c r="W24" s="34">
        <v>3.09</v>
      </c>
      <c r="X24" s="34">
        <v>2.95</v>
      </c>
      <c r="Y24" s="34">
        <v>65.72</v>
      </c>
      <c r="Z24" s="34">
        <v>72.48</v>
      </c>
      <c r="AA24" s="34">
        <v>70.73</v>
      </c>
      <c r="AB24" s="34">
        <v>6.91</v>
      </c>
      <c r="AC24" s="34">
        <v>4.94</v>
      </c>
      <c r="AD24" s="34">
        <v>5.45</v>
      </c>
      <c r="AE24" s="34">
        <v>2737</v>
      </c>
      <c r="AF24" s="34">
        <v>7586</v>
      </c>
      <c r="AG24" s="34">
        <v>10323</v>
      </c>
      <c r="AH24" s="34">
        <v>728</v>
      </c>
      <c r="AI24" s="34">
        <v>1359</v>
      </c>
      <c r="AJ24" s="34">
        <v>2087</v>
      </c>
      <c r="AK24" s="34">
        <v>83</v>
      </c>
      <c r="AL24" s="34">
        <v>292</v>
      </c>
      <c r="AM24" s="34">
        <v>375</v>
      </c>
      <c r="AN24" s="34">
        <v>1723</v>
      </c>
      <c r="AO24" s="34">
        <v>5598</v>
      </c>
      <c r="AP24" s="34">
        <v>7321</v>
      </c>
      <c r="AQ24" s="34">
        <v>203</v>
      </c>
      <c r="AR24" s="34">
        <v>337</v>
      </c>
      <c r="AS24" s="34">
        <v>540</v>
      </c>
      <c r="AT24" s="34">
        <v>26.59</v>
      </c>
      <c r="AU24" s="34">
        <v>17.91</v>
      </c>
      <c r="AV24" s="34">
        <v>20.21</v>
      </c>
      <c r="AW24" s="34">
        <v>3.03</v>
      </c>
      <c r="AX24" s="34">
        <v>3.84</v>
      </c>
      <c r="AY24" s="34">
        <v>3.63</v>
      </c>
      <c r="AZ24" s="34">
        <v>62.95</v>
      </c>
      <c r="BA24" s="34">
        <v>73.79</v>
      </c>
      <c r="BB24" s="34">
        <v>70.91</v>
      </c>
      <c r="BC24" s="34">
        <v>7.41</v>
      </c>
      <c r="BD24" s="34">
        <v>4.44</v>
      </c>
      <c r="BE24" s="34">
        <v>5.23</v>
      </c>
    </row>
    <row r="25" spans="1:57" ht="15">
      <c r="A25" s="2" t="s">
        <v>572</v>
      </c>
      <c r="B25" s="2" t="s">
        <v>12</v>
      </c>
      <c r="C25" s="2" t="s">
        <v>573</v>
      </c>
      <c r="D25" s="34">
        <v>47337</v>
      </c>
      <c r="E25" s="34">
        <v>5373</v>
      </c>
      <c r="F25" s="34">
        <v>41964</v>
      </c>
      <c r="G25" s="34">
        <v>1461</v>
      </c>
      <c r="H25" s="34">
        <v>11709</v>
      </c>
      <c r="I25" s="34">
        <v>13170</v>
      </c>
      <c r="J25" s="34">
        <v>60</v>
      </c>
      <c r="K25" s="34">
        <v>830</v>
      </c>
      <c r="L25" s="34">
        <v>890</v>
      </c>
      <c r="M25" s="34">
        <v>3318</v>
      </c>
      <c r="N25" s="34">
        <v>25558</v>
      </c>
      <c r="O25" s="34">
        <v>28876</v>
      </c>
      <c r="P25" s="34">
        <v>534</v>
      </c>
      <c r="Q25" s="34">
        <v>3867</v>
      </c>
      <c r="R25" s="34">
        <v>4401</v>
      </c>
      <c r="S25" s="34">
        <v>27.19</v>
      </c>
      <c r="T25" s="34">
        <v>27.9</v>
      </c>
      <c r="U25" s="34">
        <v>27.82</v>
      </c>
      <c r="V25" s="34">
        <v>1.11</v>
      </c>
      <c r="W25" s="34">
        <v>1.97</v>
      </c>
      <c r="X25" s="34">
        <v>1.88</v>
      </c>
      <c r="Y25" s="34">
        <v>61.75</v>
      </c>
      <c r="Z25" s="34">
        <v>60.9</v>
      </c>
      <c r="AA25" s="34">
        <v>61</v>
      </c>
      <c r="AB25" s="34">
        <v>9.93</v>
      </c>
      <c r="AC25" s="34">
        <v>9.21</v>
      </c>
      <c r="AD25" s="34">
        <v>9.29</v>
      </c>
      <c r="AE25" s="34">
        <v>5207</v>
      </c>
      <c r="AF25" s="34">
        <v>40396</v>
      </c>
      <c r="AG25" s="34">
        <v>45603</v>
      </c>
      <c r="AH25" s="34">
        <v>1371</v>
      </c>
      <c r="AI25" s="34">
        <v>11088</v>
      </c>
      <c r="AJ25" s="34">
        <v>12459</v>
      </c>
      <c r="AK25" s="34">
        <v>60</v>
      </c>
      <c r="AL25" s="34">
        <v>787</v>
      </c>
      <c r="AM25" s="34">
        <v>847</v>
      </c>
      <c r="AN25" s="34">
        <v>3250</v>
      </c>
      <c r="AO25" s="34">
        <v>24760</v>
      </c>
      <c r="AP25" s="34">
        <v>28010</v>
      </c>
      <c r="AQ25" s="34">
        <v>526</v>
      </c>
      <c r="AR25" s="34">
        <v>3761</v>
      </c>
      <c r="AS25" s="34">
        <v>4287</v>
      </c>
      <c r="AT25" s="34">
        <v>26.32</v>
      </c>
      <c r="AU25" s="34">
        <v>27.44</v>
      </c>
      <c r="AV25" s="34">
        <v>27.32</v>
      </c>
      <c r="AW25" s="34">
        <v>1.15</v>
      </c>
      <c r="AX25" s="34">
        <v>1.94</v>
      </c>
      <c r="AY25" s="34">
        <v>1.85</v>
      </c>
      <c r="AZ25" s="34">
        <v>62.41</v>
      </c>
      <c r="BA25" s="34">
        <v>61.29</v>
      </c>
      <c r="BB25" s="34">
        <v>61.42</v>
      </c>
      <c r="BC25" s="34">
        <v>10.1</v>
      </c>
      <c r="BD25" s="34">
        <v>9.31</v>
      </c>
      <c r="BE25" s="34">
        <v>9.4</v>
      </c>
    </row>
    <row r="26" spans="1:57" ht="15">
      <c r="A26" s="2" t="s">
        <v>574</v>
      </c>
      <c r="B26" s="2" t="s">
        <v>12</v>
      </c>
      <c r="C26" s="2" t="s">
        <v>575</v>
      </c>
      <c r="D26" s="34">
        <v>68618</v>
      </c>
      <c r="E26" s="34">
        <v>15749</v>
      </c>
      <c r="F26" s="34">
        <v>52869</v>
      </c>
      <c r="G26" s="34">
        <v>5666</v>
      </c>
      <c r="H26" s="34">
        <v>16378</v>
      </c>
      <c r="I26" s="34">
        <v>22044</v>
      </c>
      <c r="J26" s="34">
        <v>4028</v>
      </c>
      <c r="K26" s="34">
        <v>13483</v>
      </c>
      <c r="L26" s="34">
        <v>17511</v>
      </c>
      <c r="M26" s="34">
        <v>5789</v>
      </c>
      <c r="N26" s="34">
        <v>22273</v>
      </c>
      <c r="O26" s="34">
        <v>28062</v>
      </c>
      <c r="P26" s="34">
        <v>266</v>
      </c>
      <c r="Q26" s="34">
        <v>735</v>
      </c>
      <c r="R26" s="34">
        <v>1001</v>
      </c>
      <c r="S26" s="34">
        <v>35.97</v>
      </c>
      <c r="T26" s="34">
        <v>30.97</v>
      </c>
      <c r="U26" s="34">
        <v>32.12</v>
      </c>
      <c r="V26" s="34">
        <v>25.57</v>
      </c>
      <c r="W26" s="34">
        <v>25.5</v>
      </c>
      <c r="X26" s="34">
        <v>25.51</v>
      </c>
      <c r="Y26" s="34">
        <v>36.75</v>
      </c>
      <c r="Z26" s="34">
        <v>42.12</v>
      </c>
      <c r="AA26" s="34">
        <v>40.89</v>
      </c>
      <c r="AB26" s="34">
        <v>1.68</v>
      </c>
      <c r="AC26" s="34">
        <v>1.39</v>
      </c>
      <c r="AD26" s="34">
        <v>1.45</v>
      </c>
      <c r="AE26" s="34">
        <v>14737</v>
      </c>
      <c r="AF26" s="34">
        <v>49584</v>
      </c>
      <c r="AG26" s="34">
        <v>64321</v>
      </c>
      <c r="AH26" s="34">
        <v>5257</v>
      </c>
      <c r="AI26" s="34">
        <v>15348</v>
      </c>
      <c r="AJ26" s="34">
        <v>20605</v>
      </c>
      <c r="AK26" s="34">
        <v>3921</v>
      </c>
      <c r="AL26" s="34">
        <v>13082</v>
      </c>
      <c r="AM26" s="34">
        <v>17003</v>
      </c>
      <c r="AN26" s="34">
        <v>5316</v>
      </c>
      <c r="AO26" s="34">
        <v>20489</v>
      </c>
      <c r="AP26" s="34">
        <v>25805</v>
      </c>
      <c r="AQ26" s="34">
        <v>243</v>
      </c>
      <c r="AR26" s="34">
        <v>665</v>
      </c>
      <c r="AS26" s="34">
        <v>908</v>
      </c>
      <c r="AT26" s="34">
        <v>35.67</v>
      </c>
      <c r="AU26" s="34">
        <v>30.95</v>
      </c>
      <c r="AV26" s="34">
        <v>32.03</v>
      </c>
      <c r="AW26" s="34">
        <v>26.6</v>
      </c>
      <c r="AX26" s="34">
        <v>26.38</v>
      </c>
      <c r="AY26" s="34">
        <v>26.43</v>
      </c>
      <c r="AZ26" s="34">
        <v>36.07</v>
      </c>
      <c r="BA26" s="34">
        <v>41.32</v>
      </c>
      <c r="BB26" s="34">
        <v>40.11</v>
      </c>
      <c r="BC26" s="34">
        <v>1.64</v>
      </c>
      <c r="BD26" s="34">
        <v>1.34</v>
      </c>
      <c r="BE26" s="34">
        <v>1.41</v>
      </c>
    </row>
    <row r="27" spans="1:57" ht="15">
      <c r="A27" s="2" t="s">
        <v>576</v>
      </c>
      <c r="B27" s="2" t="s">
        <v>12</v>
      </c>
      <c r="C27" s="2" t="s">
        <v>577</v>
      </c>
      <c r="D27" s="34">
        <v>30009</v>
      </c>
      <c r="E27" s="34">
        <v>7788</v>
      </c>
      <c r="F27" s="34">
        <v>22221</v>
      </c>
      <c r="G27" s="34">
        <v>3173</v>
      </c>
      <c r="H27" s="34">
        <v>8166</v>
      </c>
      <c r="I27" s="34">
        <v>11339</v>
      </c>
      <c r="J27" s="34">
        <v>57</v>
      </c>
      <c r="K27" s="34">
        <v>223</v>
      </c>
      <c r="L27" s="34">
        <v>280</v>
      </c>
      <c r="M27" s="34">
        <v>3997</v>
      </c>
      <c r="N27" s="34">
        <v>12766</v>
      </c>
      <c r="O27" s="34">
        <v>16763</v>
      </c>
      <c r="P27" s="34">
        <v>561</v>
      </c>
      <c r="Q27" s="34">
        <v>1066</v>
      </c>
      <c r="R27" s="34">
        <v>1627</v>
      </c>
      <c r="S27" s="34">
        <v>40.74</v>
      </c>
      <c r="T27" s="34">
        <v>36.74</v>
      </c>
      <c r="U27" s="34">
        <v>37.78</v>
      </c>
      <c r="V27" s="34">
        <v>0.73</v>
      </c>
      <c r="W27" s="34">
        <v>1</v>
      </c>
      <c r="X27" s="34">
        <v>0.93</v>
      </c>
      <c r="Y27" s="34">
        <v>51.32</v>
      </c>
      <c r="Z27" s="34">
        <v>57.45</v>
      </c>
      <c r="AA27" s="34">
        <v>55.85</v>
      </c>
      <c r="AB27" s="34">
        <v>7.2</v>
      </c>
      <c r="AC27" s="34">
        <v>4.79</v>
      </c>
      <c r="AD27" s="34">
        <v>5.42</v>
      </c>
      <c r="AE27" s="34">
        <v>6454</v>
      </c>
      <c r="AF27" s="34">
        <v>17186</v>
      </c>
      <c r="AG27" s="34">
        <v>23640</v>
      </c>
      <c r="AH27" s="34">
        <v>2590</v>
      </c>
      <c r="AI27" s="34">
        <v>6210</v>
      </c>
      <c r="AJ27" s="34">
        <v>8800</v>
      </c>
      <c r="AK27" s="34">
        <v>40</v>
      </c>
      <c r="AL27" s="34">
        <v>155</v>
      </c>
      <c r="AM27" s="34">
        <v>195</v>
      </c>
      <c r="AN27" s="34">
        <v>3305</v>
      </c>
      <c r="AO27" s="34">
        <v>9926</v>
      </c>
      <c r="AP27" s="34">
        <v>13231</v>
      </c>
      <c r="AQ27" s="34">
        <v>519</v>
      </c>
      <c r="AR27" s="34">
        <v>895</v>
      </c>
      <c r="AS27" s="34">
        <v>1414</v>
      </c>
      <c r="AT27" s="34">
        <v>40.13</v>
      </c>
      <c r="AU27" s="34">
        <v>36.13</v>
      </c>
      <c r="AV27" s="34">
        <v>37.22</v>
      </c>
      <c r="AW27" s="34">
        <v>0.61</v>
      </c>
      <c r="AX27" s="34">
        <v>0.9</v>
      </c>
      <c r="AY27" s="34">
        <v>0.82</v>
      </c>
      <c r="AZ27" s="34">
        <v>51.2</v>
      </c>
      <c r="BA27" s="34">
        <v>57.75</v>
      </c>
      <c r="BB27" s="34">
        <v>55.96</v>
      </c>
      <c r="BC27" s="34">
        <v>8.04</v>
      </c>
      <c r="BD27" s="34">
        <v>5.2</v>
      </c>
      <c r="BE27" s="34">
        <v>5.98</v>
      </c>
    </row>
    <row r="28" spans="1:57" ht="15">
      <c r="A28" s="2" t="s">
        <v>578</v>
      </c>
      <c r="B28" s="2" t="s">
        <v>12</v>
      </c>
      <c r="C28" s="2" t="s">
        <v>579</v>
      </c>
      <c r="D28" s="34">
        <v>25842</v>
      </c>
      <c r="E28" s="34">
        <v>6918</v>
      </c>
      <c r="F28" s="34">
        <v>18924</v>
      </c>
      <c r="G28" s="34">
        <v>1783</v>
      </c>
      <c r="H28" s="34">
        <v>5109</v>
      </c>
      <c r="I28" s="34">
        <v>6892</v>
      </c>
      <c r="J28" s="34">
        <v>234</v>
      </c>
      <c r="K28" s="34">
        <v>742</v>
      </c>
      <c r="L28" s="34">
        <v>976</v>
      </c>
      <c r="M28" s="34">
        <v>3603</v>
      </c>
      <c r="N28" s="34">
        <v>9899</v>
      </c>
      <c r="O28" s="34">
        <v>13502</v>
      </c>
      <c r="P28" s="34">
        <v>1298</v>
      </c>
      <c r="Q28" s="34">
        <v>3174</v>
      </c>
      <c r="R28" s="34">
        <v>4472</v>
      </c>
      <c r="S28" s="34">
        <v>25.77</v>
      </c>
      <c r="T28" s="34">
        <v>26.99</v>
      </c>
      <c r="U28" s="34">
        <v>26.66</v>
      </c>
      <c r="V28" s="34">
        <v>3.38</v>
      </c>
      <c r="W28" s="34">
        <v>3.92</v>
      </c>
      <c r="X28" s="34">
        <v>3.77</v>
      </c>
      <c r="Y28" s="34">
        <v>52.08</v>
      </c>
      <c r="Z28" s="34">
        <v>52.3</v>
      </c>
      <c r="AA28" s="34">
        <v>52.24</v>
      </c>
      <c r="AB28" s="34">
        <v>18.76</v>
      </c>
      <c r="AC28" s="34">
        <v>16.77</v>
      </c>
      <c r="AD28" s="34">
        <v>17.3</v>
      </c>
      <c r="AE28" s="34">
        <v>6679</v>
      </c>
      <c r="AF28" s="34">
        <v>18155</v>
      </c>
      <c r="AG28" s="34">
        <v>24834</v>
      </c>
      <c r="AH28" s="34">
        <v>1749</v>
      </c>
      <c r="AI28" s="34">
        <v>4955</v>
      </c>
      <c r="AJ28" s="34">
        <v>6704</v>
      </c>
      <c r="AK28" s="34">
        <v>205</v>
      </c>
      <c r="AL28" s="34">
        <v>646</v>
      </c>
      <c r="AM28" s="34">
        <v>851</v>
      </c>
      <c r="AN28" s="34">
        <v>3481</v>
      </c>
      <c r="AO28" s="34">
        <v>9527</v>
      </c>
      <c r="AP28" s="34">
        <v>13008</v>
      </c>
      <c r="AQ28" s="34">
        <v>1244</v>
      </c>
      <c r="AR28" s="34">
        <v>3027</v>
      </c>
      <c r="AS28" s="34">
        <v>4271</v>
      </c>
      <c r="AT28" s="34">
        <v>26.18</v>
      </c>
      <c r="AU28" s="34">
        <v>27.29</v>
      </c>
      <c r="AV28" s="34">
        <v>26.99</v>
      </c>
      <c r="AW28" s="34">
        <v>3.06</v>
      </c>
      <c r="AX28" s="34">
        <v>3.55</v>
      </c>
      <c r="AY28" s="34">
        <v>3.42</v>
      </c>
      <c r="AZ28" s="34">
        <v>52.11</v>
      </c>
      <c r="BA28" s="34">
        <v>52.47</v>
      </c>
      <c r="BB28" s="34">
        <v>52.37</v>
      </c>
      <c r="BC28" s="34">
        <v>18.62</v>
      </c>
      <c r="BD28" s="34">
        <v>16.67</v>
      </c>
      <c r="BE28" s="34">
        <v>17.19</v>
      </c>
    </row>
    <row r="29" spans="1:57" ht="15">
      <c r="A29" s="2" t="s">
        <v>580</v>
      </c>
      <c r="B29" s="2" t="s">
        <v>12</v>
      </c>
      <c r="C29" s="2" t="s">
        <v>581</v>
      </c>
      <c r="D29" s="34">
        <v>90260</v>
      </c>
      <c r="E29" s="34">
        <v>23298</v>
      </c>
      <c r="F29" s="34">
        <v>66962</v>
      </c>
      <c r="G29" s="34">
        <v>7667</v>
      </c>
      <c r="H29" s="34">
        <v>18467</v>
      </c>
      <c r="I29" s="34">
        <v>26134</v>
      </c>
      <c r="J29" s="2" t="s">
        <v>49</v>
      </c>
      <c r="K29" s="2" t="s">
        <v>49</v>
      </c>
      <c r="L29" s="2" t="s">
        <v>49</v>
      </c>
      <c r="M29" s="34">
        <v>15032</v>
      </c>
      <c r="N29" s="34">
        <v>46055</v>
      </c>
      <c r="O29" s="34">
        <v>61087</v>
      </c>
      <c r="P29" s="34">
        <v>599</v>
      </c>
      <c r="Q29" s="34">
        <v>2440</v>
      </c>
      <c r="R29" s="34">
        <v>3039</v>
      </c>
      <c r="S29" s="34">
        <v>32.9</v>
      </c>
      <c r="T29" s="34">
        <v>27.57</v>
      </c>
      <c r="U29" s="34">
        <v>28.95</v>
      </c>
      <c r="V29" s="2" t="s">
        <v>49</v>
      </c>
      <c r="W29" s="2" t="s">
        <v>49</v>
      </c>
      <c r="X29" s="2" t="s">
        <v>49</v>
      </c>
      <c r="Y29" s="34">
        <v>64.52</v>
      </c>
      <c r="Z29" s="34">
        <v>68.77</v>
      </c>
      <c r="AA29" s="34">
        <v>67.67</v>
      </c>
      <c r="AB29" s="34">
        <v>2.57</v>
      </c>
      <c r="AC29" s="34">
        <v>3.64</v>
      </c>
      <c r="AD29" s="34">
        <v>3.36</v>
      </c>
      <c r="AE29" s="34">
        <v>18591</v>
      </c>
      <c r="AF29" s="34">
        <v>52607</v>
      </c>
      <c r="AG29" s="34">
        <v>71198</v>
      </c>
      <c r="AH29" s="34">
        <v>5984</v>
      </c>
      <c r="AI29" s="34">
        <v>14670</v>
      </c>
      <c r="AJ29" s="34">
        <v>20654</v>
      </c>
      <c r="AK29" s="2" t="s">
        <v>49</v>
      </c>
      <c r="AL29" s="2" t="s">
        <v>49</v>
      </c>
      <c r="AM29" s="2" t="s">
        <v>49</v>
      </c>
      <c r="AN29" s="34">
        <v>12111</v>
      </c>
      <c r="AO29" s="34">
        <v>35892</v>
      </c>
      <c r="AP29" s="34">
        <v>48003</v>
      </c>
      <c r="AQ29" s="34">
        <v>496</v>
      </c>
      <c r="AR29" s="34">
        <v>2045</v>
      </c>
      <c r="AS29" s="34">
        <v>2541</v>
      </c>
      <c r="AT29" s="34">
        <v>32.18</v>
      </c>
      <c r="AU29" s="34">
        <v>27.88</v>
      </c>
      <c r="AV29" s="34">
        <v>29</v>
      </c>
      <c r="AW29" s="2" t="s">
        <v>49</v>
      </c>
      <c r="AX29" s="2" t="s">
        <v>49</v>
      </c>
      <c r="AY29" s="2" t="s">
        <v>49</v>
      </c>
      <c r="AZ29" s="34">
        <v>65.14</v>
      </c>
      <c r="BA29" s="34">
        <v>68.22</v>
      </c>
      <c r="BB29" s="34">
        <v>67.42</v>
      </c>
      <c r="BC29" s="34">
        <v>2.66</v>
      </c>
      <c r="BD29" s="34">
        <v>3.88</v>
      </c>
      <c r="BE29" s="34">
        <v>3.56</v>
      </c>
    </row>
    <row r="30" spans="1:57" ht="15">
      <c r="A30" s="2" t="s">
        <v>582</v>
      </c>
      <c r="B30" s="2" t="s">
        <v>12</v>
      </c>
      <c r="C30" s="2" t="s">
        <v>583</v>
      </c>
      <c r="D30" s="34">
        <v>53838</v>
      </c>
      <c r="E30" s="34">
        <v>17413</v>
      </c>
      <c r="F30" s="34">
        <v>36425</v>
      </c>
      <c r="G30" s="34">
        <v>4513</v>
      </c>
      <c r="H30" s="34">
        <v>9730</v>
      </c>
      <c r="I30" s="34">
        <v>14243</v>
      </c>
      <c r="J30" s="34">
        <v>2675</v>
      </c>
      <c r="K30" s="34">
        <v>6602</v>
      </c>
      <c r="L30" s="34">
        <v>9277</v>
      </c>
      <c r="M30" s="34">
        <v>8135</v>
      </c>
      <c r="N30" s="34">
        <v>15964</v>
      </c>
      <c r="O30" s="34">
        <v>24099</v>
      </c>
      <c r="P30" s="34">
        <v>2090</v>
      </c>
      <c r="Q30" s="34">
        <v>4129</v>
      </c>
      <c r="R30" s="34">
        <v>6219</v>
      </c>
      <c r="S30" s="34">
        <v>25.91</v>
      </c>
      <c r="T30" s="34">
        <v>26.71</v>
      </c>
      <c r="U30" s="34">
        <v>26.45</v>
      </c>
      <c r="V30" s="34">
        <v>15.36</v>
      </c>
      <c r="W30" s="34">
        <v>18.12</v>
      </c>
      <c r="X30" s="34">
        <v>17.23</v>
      </c>
      <c r="Y30" s="34">
        <v>46.71</v>
      </c>
      <c r="Z30" s="34">
        <v>43.82</v>
      </c>
      <c r="AA30" s="34">
        <v>44.76</v>
      </c>
      <c r="AB30" s="34">
        <v>12</v>
      </c>
      <c r="AC30" s="34">
        <v>11.33</v>
      </c>
      <c r="AD30" s="34">
        <v>11.55</v>
      </c>
      <c r="AE30" s="34">
        <v>17062</v>
      </c>
      <c r="AF30" s="34">
        <v>34995</v>
      </c>
      <c r="AG30" s="34">
        <v>52057</v>
      </c>
      <c r="AH30" s="34">
        <v>4327</v>
      </c>
      <c r="AI30" s="34">
        <v>8914</v>
      </c>
      <c r="AJ30" s="34">
        <v>13241</v>
      </c>
      <c r="AK30" s="34">
        <v>2609</v>
      </c>
      <c r="AL30" s="34">
        <v>6193</v>
      </c>
      <c r="AM30" s="34">
        <v>8802</v>
      </c>
      <c r="AN30" s="34">
        <v>8062</v>
      </c>
      <c r="AO30" s="34">
        <v>15844</v>
      </c>
      <c r="AP30" s="34">
        <v>23906</v>
      </c>
      <c r="AQ30" s="34">
        <v>2064</v>
      </c>
      <c r="AR30" s="34">
        <v>4044</v>
      </c>
      <c r="AS30" s="34">
        <v>6108</v>
      </c>
      <c r="AT30" s="34">
        <v>25.36</v>
      </c>
      <c r="AU30" s="34">
        <v>25.47</v>
      </c>
      <c r="AV30" s="34">
        <v>25.43</v>
      </c>
      <c r="AW30" s="34">
        <v>15.29</v>
      </c>
      <c r="AX30" s="34">
        <v>17.69</v>
      </c>
      <c r="AY30" s="34">
        <v>16.9</v>
      </c>
      <c r="AZ30" s="34">
        <v>47.25</v>
      </c>
      <c r="BA30" s="34">
        <v>45.27</v>
      </c>
      <c r="BB30" s="34">
        <v>45.92</v>
      </c>
      <c r="BC30" s="34">
        <v>12.09</v>
      </c>
      <c r="BD30" s="34">
        <v>11.55</v>
      </c>
      <c r="BE30" s="34">
        <v>11.73</v>
      </c>
    </row>
    <row r="31" spans="1:57" ht="15">
      <c r="A31" s="2" t="s">
        <v>584</v>
      </c>
      <c r="B31" s="2" t="s">
        <v>12</v>
      </c>
      <c r="C31" s="2" t="s">
        <v>585</v>
      </c>
      <c r="D31" s="34">
        <v>40828</v>
      </c>
      <c r="E31" s="34">
        <v>6013</v>
      </c>
      <c r="F31" s="34">
        <v>34815</v>
      </c>
      <c r="G31" s="34">
        <v>1111</v>
      </c>
      <c r="H31" s="34">
        <v>6803</v>
      </c>
      <c r="I31" s="34">
        <v>7914</v>
      </c>
      <c r="J31" s="34">
        <v>436</v>
      </c>
      <c r="K31" s="34">
        <v>1588</v>
      </c>
      <c r="L31" s="34">
        <v>2024</v>
      </c>
      <c r="M31" s="34">
        <v>2435</v>
      </c>
      <c r="N31" s="34">
        <v>17582</v>
      </c>
      <c r="O31" s="34">
        <v>20017</v>
      </c>
      <c r="P31" s="34">
        <v>2031</v>
      </c>
      <c r="Q31" s="34">
        <v>8842</v>
      </c>
      <c r="R31" s="34">
        <v>10873</v>
      </c>
      <c r="S31" s="34">
        <v>18.47</v>
      </c>
      <c r="T31" s="34">
        <v>19.54</v>
      </c>
      <c r="U31" s="34">
        <v>19.38</v>
      </c>
      <c r="V31" s="34">
        <v>7.25</v>
      </c>
      <c r="W31" s="34">
        <v>4.56</v>
      </c>
      <c r="X31" s="34">
        <v>4.95</v>
      </c>
      <c r="Y31" s="34">
        <v>40.49</v>
      </c>
      <c r="Z31" s="34">
        <v>50.5</v>
      </c>
      <c r="AA31" s="34">
        <v>49.02</v>
      </c>
      <c r="AB31" s="34">
        <v>33.77</v>
      </c>
      <c r="AC31" s="34">
        <v>25.39</v>
      </c>
      <c r="AD31" s="34">
        <v>26.63</v>
      </c>
      <c r="AE31" s="34">
        <v>6001</v>
      </c>
      <c r="AF31" s="34">
        <v>34698</v>
      </c>
      <c r="AG31" s="34">
        <v>40699</v>
      </c>
      <c r="AH31" s="34">
        <v>1111</v>
      </c>
      <c r="AI31" s="34">
        <v>6771</v>
      </c>
      <c r="AJ31" s="34">
        <v>7882</v>
      </c>
      <c r="AK31" s="34">
        <v>436</v>
      </c>
      <c r="AL31" s="34">
        <v>1582</v>
      </c>
      <c r="AM31" s="34">
        <v>2018</v>
      </c>
      <c r="AN31" s="34">
        <v>2429</v>
      </c>
      <c r="AO31" s="34">
        <v>17530</v>
      </c>
      <c r="AP31" s="34">
        <v>19959</v>
      </c>
      <c r="AQ31" s="34">
        <v>2025</v>
      </c>
      <c r="AR31" s="34">
        <v>8815</v>
      </c>
      <c r="AS31" s="34">
        <v>10840</v>
      </c>
      <c r="AT31" s="34">
        <v>18.51</v>
      </c>
      <c r="AU31" s="34">
        <v>19.51</v>
      </c>
      <c r="AV31" s="34">
        <v>19.36</v>
      </c>
      <c r="AW31" s="34">
        <v>7.26</v>
      </c>
      <c r="AX31" s="34">
        <v>4.55</v>
      </c>
      <c r="AY31" s="34">
        <v>4.95</v>
      </c>
      <c r="AZ31" s="34">
        <v>40.47</v>
      </c>
      <c r="BA31" s="34">
        <v>50.52</v>
      </c>
      <c r="BB31" s="34">
        <v>49.04</v>
      </c>
      <c r="BC31" s="34">
        <v>33.74</v>
      </c>
      <c r="BD31" s="34">
        <v>25.4</v>
      </c>
      <c r="BE31" s="34">
        <v>26.63</v>
      </c>
    </row>
    <row r="32" spans="1:57" ht="15">
      <c r="A32" s="2" t="s">
        <v>586</v>
      </c>
      <c r="B32" s="2" t="s">
        <v>12</v>
      </c>
      <c r="C32" s="2" t="s">
        <v>587</v>
      </c>
      <c r="D32" s="34">
        <v>91530</v>
      </c>
      <c r="E32" s="34">
        <v>11302</v>
      </c>
      <c r="F32" s="34">
        <v>80228</v>
      </c>
      <c r="G32" s="34">
        <v>4269</v>
      </c>
      <c r="H32" s="34">
        <v>23272</v>
      </c>
      <c r="I32" s="34">
        <v>27541</v>
      </c>
      <c r="J32" s="34">
        <v>311</v>
      </c>
      <c r="K32" s="34">
        <v>2961</v>
      </c>
      <c r="L32" s="34">
        <v>3272</v>
      </c>
      <c r="M32" s="34">
        <v>5985</v>
      </c>
      <c r="N32" s="34">
        <v>49490</v>
      </c>
      <c r="O32" s="34">
        <v>55475</v>
      </c>
      <c r="P32" s="34">
        <v>737</v>
      </c>
      <c r="Q32" s="34">
        <v>4505</v>
      </c>
      <c r="R32" s="34">
        <v>5242</v>
      </c>
      <c r="S32" s="34">
        <v>37.77</v>
      </c>
      <c r="T32" s="34">
        <v>29</v>
      </c>
      <c r="U32" s="34">
        <v>30.08</v>
      </c>
      <c r="V32" s="34">
        <v>2.75</v>
      </c>
      <c r="W32" s="34">
        <v>3.69</v>
      </c>
      <c r="X32" s="34">
        <v>3.57</v>
      </c>
      <c r="Y32" s="34">
        <v>52.95</v>
      </c>
      <c r="Z32" s="34">
        <v>61.68</v>
      </c>
      <c r="AA32" s="34">
        <v>60.6</v>
      </c>
      <c r="AB32" s="34">
        <v>6.52</v>
      </c>
      <c r="AC32" s="34">
        <v>5.61</v>
      </c>
      <c r="AD32" s="34">
        <v>5.72</v>
      </c>
      <c r="AE32" s="34">
        <v>10801</v>
      </c>
      <c r="AF32" s="34">
        <v>76479</v>
      </c>
      <c r="AG32" s="34">
        <v>87280</v>
      </c>
      <c r="AH32" s="34">
        <v>4080</v>
      </c>
      <c r="AI32" s="34">
        <v>22156</v>
      </c>
      <c r="AJ32" s="34">
        <v>26236</v>
      </c>
      <c r="AK32" s="34">
        <v>306</v>
      </c>
      <c r="AL32" s="34">
        <v>2831</v>
      </c>
      <c r="AM32" s="34">
        <v>3137</v>
      </c>
      <c r="AN32" s="34">
        <v>5739</v>
      </c>
      <c r="AO32" s="34">
        <v>47210</v>
      </c>
      <c r="AP32" s="34">
        <v>52949</v>
      </c>
      <c r="AQ32" s="34">
        <v>676</v>
      </c>
      <c r="AR32" s="34">
        <v>4282</v>
      </c>
      <c r="AS32" s="34">
        <v>4958</v>
      </c>
      <c r="AT32" s="34">
        <v>37.77</v>
      </c>
      <c r="AU32" s="34">
        <v>28.97</v>
      </c>
      <c r="AV32" s="34">
        <v>30.05</v>
      </c>
      <c r="AW32" s="34">
        <v>2.83</v>
      </c>
      <c r="AX32" s="34">
        <v>3.7</v>
      </c>
      <c r="AY32" s="34">
        <v>3.59</v>
      </c>
      <c r="AZ32" s="34">
        <v>53.13</v>
      </c>
      <c r="BA32" s="34">
        <v>61.72</v>
      </c>
      <c r="BB32" s="34">
        <v>60.66</v>
      </c>
      <c r="BC32" s="34">
        <v>6.25</v>
      </c>
      <c r="BD32" s="34">
        <v>5.59</v>
      </c>
      <c r="BE32" s="34">
        <v>5.68</v>
      </c>
    </row>
    <row r="33" spans="1:57" ht="15">
      <c r="A33" s="2" t="s">
        <v>588</v>
      </c>
      <c r="B33" s="2" t="s">
        <v>12</v>
      </c>
      <c r="C33" s="2" t="s">
        <v>589</v>
      </c>
      <c r="D33" s="34">
        <v>36813</v>
      </c>
      <c r="E33" s="34">
        <v>7200</v>
      </c>
      <c r="F33" s="34">
        <v>29613</v>
      </c>
      <c r="G33" s="34">
        <v>2070</v>
      </c>
      <c r="H33" s="34">
        <v>7227</v>
      </c>
      <c r="I33" s="34">
        <v>9297</v>
      </c>
      <c r="J33" s="34">
        <v>250</v>
      </c>
      <c r="K33" s="34">
        <v>1427</v>
      </c>
      <c r="L33" s="34">
        <v>1677</v>
      </c>
      <c r="M33" s="34">
        <v>4281</v>
      </c>
      <c r="N33" s="34">
        <v>18648</v>
      </c>
      <c r="O33" s="34">
        <v>22929</v>
      </c>
      <c r="P33" s="34">
        <v>599</v>
      </c>
      <c r="Q33" s="34">
        <v>2311</v>
      </c>
      <c r="R33" s="34">
        <v>2910</v>
      </c>
      <c r="S33" s="34">
        <v>28.75</v>
      </c>
      <c r="T33" s="34">
        <v>24.4</v>
      </c>
      <c r="U33" s="34">
        <v>25.25</v>
      </c>
      <c r="V33" s="34">
        <v>3.47</v>
      </c>
      <c r="W33" s="34">
        <v>4.81</v>
      </c>
      <c r="X33" s="34">
        <v>4.55</v>
      </c>
      <c r="Y33" s="34">
        <v>59.45</v>
      </c>
      <c r="Z33" s="34">
        <v>62.97</v>
      </c>
      <c r="AA33" s="34">
        <v>62.28</v>
      </c>
      <c r="AB33" s="34">
        <v>8.31</v>
      </c>
      <c r="AC33" s="34">
        <v>7.8</v>
      </c>
      <c r="AD33" s="34">
        <v>7.9</v>
      </c>
      <c r="AE33" s="34">
        <v>4600</v>
      </c>
      <c r="AF33" s="34">
        <v>19215</v>
      </c>
      <c r="AG33" s="34">
        <v>23815</v>
      </c>
      <c r="AH33" s="34">
        <v>1276</v>
      </c>
      <c r="AI33" s="34">
        <v>4688</v>
      </c>
      <c r="AJ33" s="34">
        <v>5964</v>
      </c>
      <c r="AK33" s="34">
        <v>166</v>
      </c>
      <c r="AL33" s="34">
        <v>815</v>
      </c>
      <c r="AM33" s="34">
        <v>981</v>
      </c>
      <c r="AN33" s="34">
        <v>2892</v>
      </c>
      <c r="AO33" s="34">
        <v>12479</v>
      </c>
      <c r="AP33" s="34">
        <v>15371</v>
      </c>
      <c r="AQ33" s="34">
        <v>266</v>
      </c>
      <c r="AR33" s="34">
        <v>1233</v>
      </c>
      <c r="AS33" s="34">
        <v>1499</v>
      </c>
      <c r="AT33" s="34">
        <v>27.73</v>
      </c>
      <c r="AU33" s="34">
        <v>24.39</v>
      </c>
      <c r="AV33" s="34">
        <v>25.04</v>
      </c>
      <c r="AW33" s="34">
        <v>3.6</v>
      </c>
      <c r="AX33" s="34">
        <v>4.24</v>
      </c>
      <c r="AY33" s="34">
        <v>4.11</v>
      </c>
      <c r="AZ33" s="34">
        <v>62.86</v>
      </c>
      <c r="BA33" s="34">
        <v>64.94</v>
      </c>
      <c r="BB33" s="34">
        <v>64.54</v>
      </c>
      <c r="BC33" s="34">
        <v>5.78</v>
      </c>
      <c r="BD33" s="34">
        <v>6.41</v>
      </c>
      <c r="BE33" s="34">
        <v>6.29</v>
      </c>
    </row>
    <row r="34" spans="1:57" ht="15">
      <c r="A34" s="2" t="s">
        <v>591</v>
      </c>
      <c r="B34" s="2" t="s">
        <v>12</v>
      </c>
      <c r="C34" s="2" t="s">
        <v>592</v>
      </c>
      <c r="D34" s="34">
        <v>10105</v>
      </c>
      <c r="E34" s="34">
        <v>1178</v>
      </c>
      <c r="F34" s="34">
        <v>8927</v>
      </c>
      <c r="G34" s="34">
        <v>513</v>
      </c>
      <c r="H34" s="34">
        <v>3506</v>
      </c>
      <c r="I34" s="34">
        <v>4019</v>
      </c>
      <c r="J34" s="34">
        <v>37</v>
      </c>
      <c r="K34" s="34">
        <v>194</v>
      </c>
      <c r="L34" s="34">
        <v>231</v>
      </c>
      <c r="M34" s="34">
        <v>543</v>
      </c>
      <c r="N34" s="34">
        <v>4639</v>
      </c>
      <c r="O34" s="34">
        <v>5182</v>
      </c>
      <c r="P34" s="34">
        <v>85</v>
      </c>
      <c r="Q34" s="34">
        <v>588</v>
      </c>
      <c r="R34" s="34">
        <v>673</v>
      </c>
      <c r="S34" s="34">
        <v>43.54</v>
      </c>
      <c r="T34" s="34">
        <v>39.27</v>
      </c>
      <c r="U34" s="34">
        <v>39.77</v>
      </c>
      <c r="V34" s="34">
        <v>3.14</v>
      </c>
      <c r="W34" s="34">
        <v>2.17</v>
      </c>
      <c r="X34" s="34">
        <v>2.28</v>
      </c>
      <c r="Y34" s="34">
        <v>46.09</v>
      </c>
      <c r="Z34" s="34">
        <v>51.96</v>
      </c>
      <c r="AA34" s="34">
        <v>51.28</v>
      </c>
      <c r="AB34" s="34">
        <v>7.21</v>
      </c>
      <c r="AC34" s="34">
        <v>6.58</v>
      </c>
      <c r="AD34" s="34">
        <v>6.66</v>
      </c>
      <c r="AE34" s="34">
        <v>769</v>
      </c>
      <c r="AF34" s="34">
        <v>6102</v>
      </c>
      <c r="AG34" s="34">
        <v>6871</v>
      </c>
      <c r="AH34" s="34">
        <v>352</v>
      </c>
      <c r="AI34" s="34">
        <v>2467</v>
      </c>
      <c r="AJ34" s="34">
        <v>2819</v>
      </c>
      <c r="AK34" s="34">
        <v>11</v>
      </c>
      <c r="AL34" s="34">
        <v>113</v>
      </c>
      <c r="AM34" s="34">
        <v>124</v>
      </c>
      <c r="AN34" s="34">
        <v>362</v>
      </c>
      <c r="AO34" s="34">
        <v>3119</v>
      </c>
      <c r="AP34" s="34">
        <v>3481</v>
      </c>
      <c r="AQ34" s="34">
        <v>44</v>
      </c>
      <c r="AR34" s="34">
        <v>403</v>
      </c>
      <c r="AS34" s="34">
        <v>447</v>
      </c>
      <c r="AT34" s="34">
        <v>45.77</v>
      </c>
      <c r="AU34" s="34">
        <v>40.42</v>
      </c>
      <c r="AV34" s="34">
        <v>41.02</v>
      </c>
      <c r="AW34" s="34">
        <v>1.43</v>
      </c>
      <c r="AX34" s="34">
        <v>1.85</v>
      </c>
      <c r="AY34" s="34">
        <v>1.8</v>
      </c>
      <c r="AZ34" s="34">
        <v>47.07</v>
      </c>
      <c r="BA34" s="34">
        <v>51.11</v>
      </c>
      <c r="BB34" s="34">
        <v>50.66</v>
      </c>
      <c r="BC34" s="34">
        <v>5.72</v>
      </c>
      <c r="BD34" s="34">
        <v>6.6</v>
      </c>
      <c r="BE34" s="34">
        <v>6.5</v>
      </c>
    </row>
    <row r="35" spans="1:57" ht="15">
      <c r="A35" s="2" t="s">
        <v>593</v>
      </c>
      <c r="B35" s="2" t="s">
        <v>12</v>
      </c>
      <c r="C35" s="2" t="s">
        <v>594</v>
      </c>
      <c r="D35" s="34">
        <v>16856</v>
      </c>
      <c r="E35" s="34">
        <v>3687</v>
      </c>
      <c r="F35" s="34">
        <v>13169</v>
      </c>
      <c r="G35" s="34">
        <v>804</v>
      </c>
      <c r="H35" s="34">
        <v>2357</v>
      </c>
      <c r="I35" s="34">
        <v>3161</v>
      </c>
      <c r="J35" s="34">
        <v>19</v>
      </c>
      <c r="K35" s="34">
        <v>61</v>
      </c>
      <c r="L35" s="34">
        <v>80</v>
      </c>
      <c r="M35" s="34">
        <v>2570</v>
      </c>
      <c r="N35" s="34">
        <v>9834</v>
      </c>
      <c r="O35" s="34">
        <v>12404</v>
      </c>
      <c r="P35" s="34">
        <v>294</v>
      </c>
      <c r="Q35" s="34">
        <v>917</v>
      </c>
      <c r="R35" s="34">
        <v>1211</v>
      </c>
      <c r="S35" s="34">
        <v>21.8</v>
      </c>
      <c r="T35" s="34">
        <v>17.89</v>
      </c>
      <c r="U35" s="34">
        <v>18.75</v>
      </c>
      <c r="V35" s="34">
        <v>0.51</v>
      </c>
      <c r="W35" s="34">
        <v>0.46</v>
      </c>
      <c r="X35" s="34">
        <v>0.47</v>
      </c>
      <c r="Y35" s="34">
        <v>69.7</v>
      </c>
      <c r="Z35" s="34">
        <v>74.67</v>
      </c>
      <c r="AA35" s="34">
        <v>73.58</v>
      </c>
      <c r="AB35" s="34">
        <v>7.97</v>
      </c>
      <c r="AC35" s="34">
        <v>6.96</v>
      </c>
      <c r="AD35" s="34">
        <v>7.18</v>
      </c>
      <c r="AE35" s="34">
        <v>2939</v>
      </c>
      <c r="AF35" s="34">
        <v>10657</v>
      </c>
      <c r="AG35" s="34">
        <v>13596</v>
      </c>
      <c r="AH35" s="34">
        <v>674</v>
      </c>
      <c r="AI35" s="34">
        <v>1934</v>
      </c>
      <c r="AJ35" s="34">
        <v>2608</v>
      </c>
      <c r="AK35" s="34">
        <v>19</v>
      </c>
      <c r="AL35" s="34">
        <v>58</v>
      </c>
      <c r="AM35" s="34">
        <v>77</v>
      </c>
      <c r="AN35" s="34">
        <v>2026</v>
      </c>
      <c r="AO35" s="34">
        <v>7927</v>
      </c>
      <c r="AP35" s="34">
        <v>9953</v>
      </c>
      <c r="AQ35" s="34">
        <v>220</v>
      </c>
      <c r="AR35" s="34">
        <v>738</v>
      </c>
      <c r="AS35" s="34">
        <v>958</v>
      </c>
      <c r="AT35" s="34">
        <v>22.93</v>
      </c>
      <c r="AU35" s="34">
        <v>18.14</v>
      </c>
      <c r="AV35" s="34">
        <v>19.18</v>
      </c>
      <c r="AW35" s="34">
        <v>0.64</v>
      </c>
      <c r="AX35" s="34">
        <v>0.54</v>
      </c>
      <c r="AY35" s="34">
        <v>0.56</v>
      </c>
      <c r="AZ35" s="34">
        <v>68.93</v>
      </c>
      <c r="BA35" s="34">
        <v>74.38</v>
      </c>
      <c r="BB35" s="34">
        <v>73.2</v>
      </c>
      <c r="BC35" s="34">
        <v>7.48</v>
      </c>
      <c r="BD35" s="34">
        <v>6.92</v>
      </c>
      <c r="BE35" s="34">
        <v>7.04</v>
      </c>
    </row>
    <row r="36" spans="1:57" ht="15">
      <c r="A36" s="2" t="s">
        <v>595</v>
      </c>
      <c r="B36" s="2" t="s">
        <v>12</v>
      </c>
      <c r="C36" s="2" t="s">
        <v>596</v>
      </c>
      <c r="D36" s="34">
        <v>18210</v>
      </c>
      <c r="E36" s="34">
        <v>4557</v>
      </c>
      <c r="F36" s="34">
        <v>13653</v>
      </c>
      <c r="G36" s="34">
        <v>1351</v>
      </c>
      <c r="H36" s="34">
        <v>3532</v>
      </c>
      <c r="I36" s="34">
        <v>4883</v>
      </c>
      <c r="J36" s="2" t="s">
        <v>49</v>
      </c>
      <c r="K36" s="34">
        <v>2</v>
      </c>
      <c r="L36" s="34">
        <v>2</v>
      </c>
      <c r="M36" s="34">
        <v>3112</v>
      </c>
      <c r="N36" s="34">
        <v>9820</v>
      </c>
      <c r="O36" s="34">
        <v>12932</v>
      </c>
      <c r="P36" s="34">
        <v>94</v>
      </c>
      <c r="Q36" s="34">
        <v>299</v>
      </c>
      <c r="R36" s="34">
        <v>393</v>
      </c>
      <c r="S36" s="34">
        <v>29.64</v>
      </c>
      <c r="T36" s="34">
        <v>25.86</v>
      </c>
      <c r="U36" s="34">
        <v>26.81</v>
      </c>
      <c r="V36" s="2" t="s">
        <v>49</v>
      </c>
      <c r="W36" s="34">
        <v>0.01</v>
      </c>
      <c r="X36" s="34">
        <v>0.01</v>
      </c>
      <c r="Y36" s="34">
        <v>68.29</v>
      </c>
      <c r="Z36" s="34">
        <v>71.92</v>
      </c>
      <c r="AA36" s="34">
        <v>71.01</v>
      </c>
      <c r="AB36" s="34">
        <v>2.06</v>
      </c>
      <c r="AC36" s="34">
        <v>2.18</v>
      </c>
      <c r="AD36" s="34">
        <v>2.15</v>
      </c>
      <c r="AE36" s="34">
        <v>4107</v>
      </c>
      <c r="AF36" s="34">
        <v>12125</v>
      </c>
      <c r="AG36" s="34">
        <v>16232</v>
      </c>
      <c r="AH36" s="34">
        <v>1197</v>
      </c>
      <c r="AI36" s="34">
        <v>3063</v>
      </c>
      <c r="AJ36" s="34">
        <v>4260</v>
      </c>
      <c r="AK36" s="2" t="s">
        <v>49</v>
      </c>
      <c r="AL36" s="34">
        <v>2</v>
      </c>
      <c r="AM36" s="34">
        <v>2</v>
      </c>
      <c r="AN36" s="34">
        <v>2821</v>
      </c>
      <c r="AO36" s="34">
        <v>8793</v>
      </c>
      <c r="AP36" s="34">
        <v>11614</v>
      </c>
      <c r="AQ36" s="34">
        <v>89</v>
      </c>
      <c r="AR36" s="34">
        <v>267</v>
      </c>
      <c r="AS36" s="34">
        <v>356</v>
      </c>
      <c r="AT36" s="34">
        <v>29.14</v>
      </c>
      <c r="AU36" s="34">
        <v>25.26</v>
      </c>
      <c r="AV36" s="34">
        <v>26.24</v>
      </c>
      <c r="AW36" s="2" t="s">
        <v>49</v>
      </c>
      <c r="AX36" s="34">
        <v>0.01</v>
      </c>
      <c r="AY36" s="34">
        <v>0.01</v>
      </c>
      <c r="AZ36" s="34">
        <v>68.68</v>
      </c>
      <c r="BA36" s="34">
        <v>72.51</v>
      </c>
      <c r="BB36" s="34">
        <v>71.55</v>
      </c>
      <c r="BC36" s="34">
        <v>2.16</v>
      </c>
      <c r="BD36" s="34">
        <v>2.2</v>
      </c>
      <c r="BE36" s="34">
        <v>2.19</v>
      </c>
    </row>
    <row r="37" spans="1:57" ht="15">
      <c r="A37" s="2" t="s">
        <v>597</v>
      </c>
      <c r="B37" s="2" t="s">
        <v>12</v>
      </c>
      <c r="C37" s="2" t="s">
        <v>598</v>
      </c>
      <c r="D37" s="34">
        <v>6132</v>
      </c>
      <c r="E37" s="34">
        <v>985</v>
      </c>
      <c r="F37" s="34">
        <v>5147</v>
      </c>
      <c r="G37" s="34">
        <v>167</v>
      </c>
      <c r="H37" s="34">
        <v>633</v>
      </c>
      <c r="I37" s="34">
        <v>800</v>
      </c>
      <c r="J37" s="34">
        <v>12</v>
      </c>
      <c r="K37" s="34">
        <v>100</v>
      </c>
      <c r="L37" s="34">
        <v>112</v>
      </c>
      <c r="M37" s="34">
        <v>676</v>
      </c>
      <c r="N37" s="34">
        <v>3582</v>
      </c>
      <c r="O37" s="34">
        <v>4258</v>
      </c>
      <c r="P37" s="34">
        <v>130</v>
      </c>
      <c r="Q37" s="34">
        <v>832</v>
      </c>
      <c r="R37" s="34">
        <v>962</v>
      </c>
      <c r="S37" s="34">
        <v>16.95</v>
      </c>
      <c r="T37" s="34">
        <v>12.29</v>
      </c>
      <c r="U37" s="34">
        <v>13.04</v>
      </c>
      <c r="V37" s="34">
        <v>1.21</v>
      </c>
      <c r="W37" s="34">
        <v>1.94</v>
      </c>
      <c r="X37" s="34">
        <v>1.82</v>
      </c>
      <c r="Y37" s="34">
        <v>68.62</v>
      </c>
      <c r="Z37" s="34">
        <v>69.59</v>
      </c>
      <c r="AA37" s="34">
        <v>69.43</v>
      </c>
      <c r="AB37" s="34">
        <v>13.19</v>
      </c>
      <c r="AC37" s="34">
        <v>16.16</v>
      </c>
      <c r="AD37" s="34">
        <v>15.68</v>
      </c>
      <c r="AE37" s="34">
        <v>379</v>
      </c>
      <c r="AF37" s="34">
        <v>1698</v>
      </c>
      <c r="AG37" s="34">
        <v>2077</v>
      </c>
      <c r="AH37" s="34">
        <v>92</v>
      </c>
      <c r="AI37" s="34">
        <v>227</v>
      </c>
      <c r="AJ37" s="34">
        <v>319</v>
      </c>
      <c r="AK37" s="2" t="s">
        <v>49</v>
      </c>
      <c r="AL37" s="34">
        <v>37</v>
      </c>
      <c r="AM37" s="34">
        <v>37</v>
      </c>
      <c r="AN37" s="34">
        <v>226</v>
      </c>
      <c r="AO37" s="34">
        <v>1143</v>
      </c>
      <c r="AP37" s="34">
        <v>1369</v>
      </c>
      <c r="AQ37" s="34">
        <v>61</v>
      </c>
      <c r="AR37" s="34">
        <v>291</v>
      </c>
      <c r="AS37" s="34">
        <v>352</v>
      </c>
      <c r="AT37" s="34">
        <v>24.27</v>
      </c>
      <c r="AU37" s="34">
        <v>13.36</v>
      </c>
      <c r="AV37" s="34">
        <v>15.35</v>
      </c>
      <c r="AW37" s="2" t="s">
        <v>49</v>
      </c>
      <c r="AX37" s="34">
        <v>2.17</v>
      </c>
      <c r="AY37" s="34">
        <v>1.78</v>
      </c>
      <c r="AZ37" s="34">
        <v>59.63</v>
      </c>
      <c r="BA37" s="34">
        <v>67.31</v>
      </c>
      <c r="BB37" s="34">
        <v>65.91</v>
      </c>
      <c r="BC37" s="34">
        <v>16.09</v>
      </c>
      <c r="BD37" s="34">
        <v>17.13</v>
      </c>
      <c r="BE37" s="34">
        <v>16.94</v>
      </c>
    </row>
    <row r="38" spans="1:57" ht="15">
      <c r="A38" s="2" t="s">
        <v>599</v>
      </c>
      <c r="B38" s="2" t="s">
        <v>12</v>
      </c>
      <c r="C38" s="2" t="s">
        <v>600</v>
      </c>
      <c r="D38" s="34">
        <v>40505</v>
      </c>
      <c r="E38" s="34">
        <v>9257</v>
      </c>
      <c r="F38" s="34">
        <v>31248</v>
      </c>
      <c r="G38" s="34">
        <v>1832</v>
      </c>
      <c r="H38" s="34">
        <v>4892</v>
      </c>
      <c r="I38" s="34">
        <v>6724</v>
      </c>
      <c r="J38" s="34">
        <v>99</v>
      </c>
      <c r="K38" s="34">
        <v>225</v>
      </c>
      <c r="L38" s="34">
        <v>324</v>
      </c>
      <c r="M38" s="34">
        <v>6236</v>
      </c>
      <c r="N38" s="34">
        <v>20715</v>
      </c>
      <c r="O38" s="34">
        <v>26951</v>
      </c>
      <c r="P38" s="34">
        <v>1090</v>
      </c>
      <c r="Q38" s="34">
        <v>5416</v>
      </c>
      <c r="R38" s="34">
        <v>6506</v>
      </c>
      <c r="S38" s="34">
        <v>19.79</v>
      </c>
      <c r="T38" s="34">
        <v>15.65</v>
      </c>
      <c r="U38" s="34">
        <v>16.6</v>
      </c>
      <c r="V38" s="34">
        <v>1.06</v>
      </c>
      <c r="W38" s="34">
        <v>0.72</v>
      </c>
      <c r="X38" s="34">
        <v>0.79</v>
      </c>
      <c r="Y38" s="34">
        <v>67.36</v>
      </c>
      <c r="Z38" s="34">
        <v>66.29</v>
      </c>
      <c r="AA38" s="34">
        <v>66.53</v>
      </c>
      <c r="AB38" s="34">
        <v>11.77</v>
      </c>
      <c r="AC38" s="34">
        <v>17.33</v>
      </c>
      <c r="AD38" s="34">
        <v>16.06</v>
      </c>
      <c r="AE38" s="34">
        <v>9006</v>
      </c>
      <c r="AF38" s="34">
        <v>30224</v>
      </c>
      <c r="AG38" s="34">
        <v>39230</v>
      </c>
      <c r="AH38" s="34">
        <v>1769</v>
      </c>
      <c r="AI38" s="34">
        <v>4724</v>
      </c>
      <c r="AJ38" s="34">
        <v>6493</v>
      </c>
      <c r="AK38" s="34">
        <v>99</v>
      </c>
      <c r="AL38" s="34">
        <v>225</v>
      </c>
      <c r="AM38" s="34">
        <v>324</v>
      </c>
      <c r="AN38" s="34">
        <v>6102</v>
      </c>
      <c r="AO38" s="34">
        <v>20110</v>
      </c>
      <c r="AP38" s="34">
        <v>26212</v>
      </c>
      <c r="AQ38" s="34">
        <v>1036</v>
      </c>
      <c r="AR38" s="34">
        <v>5165</v>
      </c>
      <c r="AS38" s="34">
        <v>6201</v>
      </c>
      <c r="AT38" s="34">
        <v>19.64</v>
      </c>
      <c r="AU38" s="34">
        <v>15.62</v>
      </c>
      <c r="AV38" s="34">
        <v>16.55</v>
      </c>
      <c r="AW38" s="34">
        <v>1.09</v>
      </c>
      <c r="AX38" s="34">
        <v>0.74</v>
      </c>
      <c r="AY38" s="34">
        <v>0.82</v>
      </c>
      <c r="AZ38" s="34">
        <v>67.75</v>
      </c>
      <c r="BA38" s="34">
        <v>66.53</v>
      </c>
      <c r="BB38" s="34">
        <v>66.81</v>
      </c>
      <c r="BC38" s="34">
        <v>11.5</v>
      </c>
      <c r="BD38" s="34">
        <v>17.08</v>
      </c>
      <c r="BE38" s="34">
        <v>15.8</v>
      </c>
    </row>
    <row r="39" spans="1:57" ht="15">
      <c r="A39" s="2" t="s">
        <v>601</v>
      </c>
      <c r="B39" s="2" t="s">
        <v>12</v>
      </c>
      <c r="C39" s="2" t="s">
        <v>602</v>
      </c>
      <c r="D39" s="34">
        <v>57201</v>
      </c>
      <c r="E39" s="34">
        <v>7208</v>
      </c>
      <c r="F39" s="34">
        <v>49993</v>
      </c>
      <c r="G39" s="34">
        <v>1675</v>
      </c>
      <c r="H39" s="34">
        <v>9213</v>
      </c>
      <c r="I39" s="34">
        <v>10888</v>
      </c>
      <c r="J39" s="34">
        <v>997</v>
      </c>
      <c r="K39" s="34">
        <v>5793</v>
      </c>
      <c r="L39" s="34">
        <v>6790</v>
      </c>
      <c r="M39" s="34">
        <v>3551</v>
      </c>
      <c r="N39" s="34">
        <v>27999</v>
      </c>
      <c r="O39" s="34">
        <v>31550</v>
      </c>
      <c r="P39" s="34">
        <v>985</v>
      </c>
      <c r="Q39" s="34">
        <v>6988</v>
      </c>
      <c r="R39" s="34">
        <v>7973</v>
      </c>
      <c r="S39" s="34">
        <v>23.23</v>
      </c>
      <c r="T39" s="34">
        <v>18.42</v>
      </c>
      <c r="U39" s="34">
        <v>19.03</v>
      </c>
      <c r="V39" s="34">
        <v>13.83</v>
      </c>
      <c r="W39" s="34">
        <v>11.58</v>
      </c>
      <c r="X39" s="34">
        <v>11.87</v>
      </c>
      <c r="Y39" s="34">
        <v>49.26</v>
      </c>
      <c r="Z39" s="34">
        <v>56</v>
      </c>
      <c r="AA39" s="34">
        <v>55.15</v>
      </c>
      <c r="AB39" s="34">
        <v>13.66</v>
      </c>
      <c r="AC39" s="34">
        <v>13.97</v>
      </c>
      <c r="AD39" s="34">
        <v>13.93</v>
      </c>
      <c r="AE39" s="34">
        <v>6957</v>
      </c>
      <c r="AF39" s="34">
        <v>48801</v>
      </c>
      <c r="AG39" s="34">
        <v>55758</v>
      </c>
      <c r="AH39" s="34">
        <v>1620</v>
      </c>
      <c r="AI39" s="34">
        <v>9009</v>
      </c>
      <c r="AJ39" s="34">
        <v>10629</v>
      </c>
      <c r="AK39" s="34">
        <v>947</v>
      </c>
      <c r="AL39" s="34">
        <v>5620</v>
      </c>
      <c r="AM39" s="34">
        <v>6567</v>
      </c>
      <c r="AN39" s="34">
        <v>3450</v>
      </c>
      <c r="AO39" s="34">
        <v>27377</v>
      </c>
      <c r="AP39" s="34">
        <v>30827</v>
      </c>
      <c r="AQ39" s="34">
        <v>940</v>
      </c>
      <c r="AR39" s="34">
        <v>6795</v>
      </c>
      <c r="AS39" s="34">
        <v>7735</v>
      </c>
      <c r="AT39" s="34">
        <v>23.28</v>
      </c>
      <c r="AU39" s="34">
        <v>18.46</v>
      </c>
      <c r="AV39" s="34">
        <v>19.06</v>
      </c>
      <c r="AW39" s="34">
        <v>13.61</v>
      </c>
      <c r="AX39" s="34">
        <v>11.51</v>
      </c>
      <c r="AY39" s="34">
        <v>11.77</v>
      </c>
      <c r="AZ39" s="34">
        <v>49.59</v>
      </c>
      <c r="BA39" s="34">
        <v>56.09</v>
      </c>
      <c r="BB39" s="34">
        <v>55.28</v>
      </c>
      <c r="BC39" s="34">
        <v>13.51</v>
      </c>
      <c r="BD39" s="34">
        <v>13.92</v>
      </c>
      <c r="BE39" s="34">
        <v>13.87</v>
      </c>
    </row>
    <row r="40" spans="1:57" ht="15">
      <c r="A40" s="2" t="s">
        <v>603</v>
      </c>
      <c r="B40" s="2" t="s">
        <v>12</v>
      </c>
      <c r="C40" s="2" t="s">
        <v>604</v>
      </c>
      <c r="D40" s="34">
        <v>19437</v>
      </c>
      <c r="E40" s="34">
        <v>2253</v>
      </c>
      <c r="F40" s="34">
        <v>17184</v>
      </c>
      <c r="G40" s="34">
        <v>711</v>
      </c>
      <c r="H40" s="34">
        <v>4327</v>
      </c>
      <c r="I40" s="34">
        <v>5038</v>
      </c>
      <c r="J40" s="34">
        <v>9</v>
      </c>
      <c r="K40" s="34">
        <v>163</v>
      </c>
      <c r="L40" s="34">
        <v>172</v>
      </c>
      <c r="M40" s="34">
        <v>1165</v>
      </c>
      <c r="N40" s="34">
        <v>11099</v>
      </c>
      <c r="O40" s="34">
        <v>12264</v>
      </c>
      <c r="P40" s="34">
        <v>368</v>
      </c>
      <c r="Q40" s="34">
        <v>1595</v>
      </c>
      <c r="R40" s="34">
        <v>1963</v>
      </c>
      <c r="S40" s="34">
        <v>31.55</v>
      </c>
      <c r="T40" s="34">
        <v>25.18</v>
      </c>
      <c r="U40" s="34">
        <v>25.91</v>
      </c>
      <c r="V40" s="34">
        <v>0.39</v>
      </c>
      <c r="W40" s="34">
        <v>0.94</v>
      </c>
      <c r="X40" s="34">
        <v>0.88</v>
      </c>
      <c r="Y40" s="34">
        <v>51.7</v>
      </c>
      <c r="Z40" s="34">
        <v>64.58</v>
      </c>
      <c r="AA40" s="34">
        <v>63.09</v>
      </c>
      <c r="AB40" s="34">
        <v>16.33</v>
      </c>
      <c r="AC40" s="34">
        <v>9.28</v>
      </c>
      <c r="AD40" s="34">
        <v>10.09</v>
      </c>
      <c r="AE40" s="34">
        <v>1816</v>
      </c>
      <c r="AF40" s="34">
        <v>14782</v>
      </c>
      <c r="AG40" s="34">
        <v>16598</v>
      </c>
      <c r="AH40" s="34">
        <v>546</v>
      </c>
      <c r="AI40" s="34">
        <v>3811</v>
      </c>
      <c r="AJ40" s="34">
        <v>4357</v>
      </c>
      <c r="AK40" s="34">
        <v>9</v>
      </c>
      <c r="AL40" s="34">
        <v>148</v>
      </c>
      <c r="AM40" s="34">
        <v>157</v>
      </c>
      <c r="AN40" s="34">
        <v>960</v>
      </c>
      <c r="AO40" s="34">
        <v>9477</v>
      </c>
      <c r="AP40" s="34">
        <v>10437</v>
      </c>
      <c r="AQ40" s="34">
        <v>301</v>
      </c>
      <c r="AR40" s="34">
        <v>1346</v>
      </c>
      <c r="AS40" s="34">
        <v>1647</v>
      </c>
      <c r="AT40" s="34">
        <v>30.06</v>
      </c>
      <c r="AU40" s="34">
        <v>25.78</v>
      </c>
      <c r="AV40" s="34">
        <v>26.25</v>
      </c>
      <c r="AW40" s="34">
        <v>0.49</v>
      </c>
      <c r="AX40" s="34">
        <v>1</v>
      </c>
      <c r="AY40" s="34">
        <v>0.94</v>
      </c>
      <c r="AZ40" s="34">
        <v>52.86</v>
      </c>
      <c r="BA40" s="34">
        <v>64.11</v>
      </c>
      <c r="BB40" s="34">
        <v>62.88</v>
      </c>
      <c r="BC40" s="34">
        <v>16.57</v>
      </c>
      <c r="BD40" s="34">
        <v>9.1</v>
      </c>
      <c r="BE40" s="34">
        <v>9.92</v>
      </c>
    </row>
    <row r="41" spans="1:57" ht="15">
      <c r="A41" s="2" t="s">
        <v>605</v>
      </c>
      <c r="B41" s="2" t="s">
        <v>12</v>
      </c>
      <c r="C41" s="2" t="s">
        <v>606</v>
      </c>
      <c r="D41" s="34">
        <v>54228</v>
      </c>
      <c r="E41" s="34">
        <v>1948</v>
      </c>
      <c r="F41" s="34">
        <v>52280</v>
      </c>
      <c r="G41" s="34">
        <v>686</v>
      </c>
      <c r="H41" s="34">
        <v>11791</v>
      </c>
      <c r="I41" s="34">
        <v>12477</v>
      </c>
      <c r="J41" s="34">
        <v>1</v>
      </c>
      <c r="K41" s="34">
        <v>647</v>
      </c>
      <c r="L41" s="34">
        <v>648</v>
      </c>
      <c r="M41" s="34">
        <v>1009</v>
      </c>
      <c r="N41" s="34">
        <v>35623</v>
      </c>
      <c r="O41" s="34">
        <v>36632</v>
      </c>
      <c r="P41" s="34">
        <v>252</v>
      </c>
      <c r="Q41" s="34">
        <v>4219</v>
      </c>
      <c r="R41" s="34">
        <v>4471</v>
      </c>
      <c r="S41" s="34">
        <v>35.21</v>
      </c>
      <c r="T41" s="34">
        <v>22.55</v>
      </c>
      <c r="U41" s="34">
        <v>23</v>
      </c>
      <c r="V41" s="34">
        <v>0.05</v>
      </c>
      <c r="W41" s="34">
        <v>1.23</v>
      </c>
      <c r="X41" s="34">
        <v>1.19</v>
      </c>
      <c r="Y41" s="34">
        <v>51.79</v>
      </c>
      <c r="Z41" s="34">
        <v>68.13</v>
      </c>
      <c r="AA41" s="34">
        <v>67.55</v>
      </c>
      <c r="AB41" s="34">
        <v>12.93</v>
      </c>
      <c r="AC41" s="34">
        <v>8.07</v>
      </c>
      <c r="AD41" s="34">
        <v>8.24</v>
      </c>
      <c r="AE41" s="34">
        <v>671</v>
      </c>
      <c r="AF41" s="34">
        <v>17921</v>
      </c>
      <c r="AG41" s="34">
        <v>18592</v>
      </c>
      <c r="AH41" s="34">
        <v>272</v>
      </c>
      <c r="AI41" s="34">
        <v>4012</v>
      </c>
      <c r="AJ41" s="34">
        <v>4284</v>
      </c>
      <c r="AK41" s="34">
        <v>1</v>
      </c>
      <c r="AL41" s="34">
        <v>299</v>
      </c>
      <c r="AM41" s="34">
        <v>300</v>
      </c>
      <c r="AN41" s="34">
        <v>303</v>
      </c>
      <c r="AO41" s="34">
        <v>12287</v>
      </c>
      <c r="AP41" s="34">
        <v>12590</v>
      </c>
      <c r="AQ41" s="34">
        <v>95</v>
      </c>
      <c r="AR41" s="34">
        <v>1323</v>
      </c>
      <c r="AS41" s="34">
        <v>1418</v>
      </c>
      <c r="AT41" s="34">
        <v>40.53</v>
      </c>
      <c r="AU41" s="34">
        <v>22.38</v>
      </c>
      <c r="AV41" s="34">
        <v>23.04</v>
      </c>
      <c r="AW41" s="34">
        <v>0.14</v>
      </c>
      <c r="AX41" s="34">
        <v>1.66</v>
      </c>
      <c r="AY41" s="34">
        <v>1.61</v>
      </c>
      <c r="AZ41" s="34">
        <v>45.15</v>
      </c>
      <c r="BA41" s="34">
        <v>68.56</v>
      </c>
      <c r="BB41" s="34">
        <v>67.71</v>
      </c>
      <c r="BC41" s="34">
        <v>14.15</v>
      </c>
      <c r="BD41" s="34">
        <v>7.38</v>
      </c>
      <c r="BE41" s="34">
        <v>7.62</v>
      </c>
    </row>
    <row r="42" spans="4:64" ht="15">
      <c r="D42">
        <f>SUM(D4:D41)</f>
        <v>1469504</v>
      </c>
      <c r="E42">
        <f>SUM(E4:E41)</f>
        <v>252466</v>
      </c>
      <c r="F42">
        <f>SUM(F4:F41)</f>
        <v>1217038</v>
      </c>
      <c r="G42">
        <f aca="true" t="shared" si="0" ref="G42:BL42">SUM(G4:G41)</f>
        <v>74061</v>
      </c>
      <c r="H42">
        <f t="shared" si="0"/>
        <v>300527</v>
      </c>
      <c r="I42">
        <f t="shared" si="0"/>
        <v>374588</v>
      </c>
      <c r="J42">
        <f t="shared" si="0"/>
        <v>13869</v>
      </c>
      <c r="K42">
        <f t="shared" si="0"/>
        <v>55728</v>
      </c>
      <c r="L42">
        <f t="shared" si="0"/>
        <v>69597</v>
      </c>
      <c r="M42">
        <f t="shared" si="0"/>
        <v>137501</v>
      </c>
      <c r="N42">
        <f t="shared" si="0"/>
        <v>725788</v>
      </c>
      <c r="O42">
        <f t="shared" si="0"/>
        <v>863289</v>
      </c>
      <c r="P42">
        <f t="shared" si="0"/>
        <v>27035</v>
      </c>
      <c r="Q42">
        <f t="shared" si="0"/>
        <v>134995</v>
      </c>
      <c r="R42">
        <f t="shared" si="0"/>
        <v>162030</v>
      </c>
      <c r="S42">
        <f t="shared" si="0"/>
        <v>1043.31</v>
      </c>
      <c r="T42">
        <f t="shared" si="0"/>
        <v>936.7199999999998</v>
      </c>
      <c r="U42">
        <f t="shared" si="0"/>
        <v>953.89</v>
      </c>
      <c r="V42">
        <f t="shared" si="0"/>
        <v>145.09</v>
      </c>
      <c r="W42">
        <f t="shared" si="0"/>
        <v>144.49</v>
      </c>
      <c r="X42">
        <f t="shared" si="0"/>
        <v>144.16</v>
      </c>
      <c r="Y42">
        <f t="shared" si="0"/>
        <v>2146.8199999999997</v>
      </c>
      <c r="Z42">
        <f t="shared" si="0"/>
        <v>2290.7000000000003</v>
      </c>
      <c r="AA42">
        <f t="shared" si="0"/>
        <v>2266.5800000000004</v>
      </c>
      <c r="AB42">
        <f t="shared" si="0"/>
        <v>464.01</v>
      </c>
      <c r="AC42">
        <f t="shared" si="0"/>
        <v>427.3399999999999</v>
      </c>
      <c r="AD42">
        <f t="shared" si="0"/>
        <v>434.55</v>
      </c>
      <c r="AE42">
        <f t="shared" si="0"/>
        <v>226221</v>
      </c>
      <c r="AF42">
        <f t="shared" si="0"/>
        <v>1073072</v>
      </c>
      <c r="AG42">
        <f t="shared" si="0"/>
        <v>1299293</v>
      </c>
      <c r="AH42">
        <f t="shared" si="0"/>
        <v>65934</v>
      </c>
      <c r="AI42">
        <f t="shared" si="0"/>
        <v>264416</v>
      </c>
      <c r="AJ42">
        <f t="shared" si="0"/>
        <v>330350</v>
      </c>
      <c r="AK42">
        <f t="shared" si="0"/>
        <v>13036</v>
      </c>
      <c r="AL42">
        <f t="shared" si="0"/>
        <v>51834</v>
      </c>
      <c r="AM42">
        <f t="shared" si="0"/>
        <v>64870</v>
      </c>
      <c r="AN42">
        <f t="shared" si="0"/>
        <v>122489</v>
      </c>
      <c r="AO42">
        <f t="shared" si="0"/>
        <v>635206</v>
      </c>
      <c r="AP42">
        <f t="shared" si="0"/>
        <v>757695</v>
      </c>
      <c r="AQ42">
        <f t="shared" si="0"/>
        <v>24762</v>
      </c>
      <c r="AR42">
        <f t="shared" si="0"/>
        <v>121616</v>
      </c>
      <c r="AS42">
        <f t="shared" si="0"/>
        <v>146378</v>
      </c>
      <c r="AT42">
        <f t="shared" si="0"/>
        <v>1057.4299999999998</v>
      </c>
      <c r="AU42">
        <f t="shared" si="0"/>
        <v>936.2399999999999</v>
      </c>
      <c r="AV42">
        <f t="shared" si="0"/>
        <v>955.7199999999998</v>
      </c>
      <c r="AW42">
        <f t="shared" si="0"/>
        <v>144.22000000000003</v>
      </c>
      <c r="AX42">
        <f t="shared" si="0"/>
        <v>145.70999999999995</v>
      </c>
      <c r="AY42">
        <f t="shared" si="0"/>
        <v>145.12</v>
      </c>
      <c r="AZ42">
        <f t="shared" si="0"/>
        <v>2131.0400000000004</v>
      </c>
      <c r="BA42">
        <f t="shared" si="0"/>
        <v>2291.1</v>
      </c>
      <c r="BB42">
        <f t="shared" si="0"/>
        <v>2264.280000000001</v>
      </c>
      <c r="BC42">
        <f t="shared" si="0"/>
        <v>466.57000000000005</v>
      </c>
      <c r="BD42">
        <f t="shared" si="0"/>
        <v>426.18</v>
      </c>
      <c r="BE42">
        <f t="shared" si="0"/>
        <v>434.1800000000001</v>
      </c>
      <c r="BF42">
        <f t="shared" si="0"/>
        <v>0</v>
      </c>
      <c r="BG42">
        <f t="shared" si="0"/>
        <v>0</v>
      </c>
      <c r="BH42">
        <f t="shared" si="0"/>
        <v>0</v>
      </c>
      <c r="BI42">
        <f t="shared" si="0"/>
        <v>0</v>
      </c>
      <c r="BJ42">
        <f t="shared" si="0"/>
        <v>0</v>
      </c>
      <c r="BK42">
        <f t="shared" si="0"/>
        <v>0</v>
      </c>
      <c r="BL42">
        <f t="shared" si="0"/>
        <v>0</v>
      </c>
    </row>
  </sheetData>
  <sheetProtection/>
  <mergeCells count="19">
    <mergeCell ref="L1:BP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BE1">
      <selection activeCell="D11" sqref="D11:BE11"/>
    </sheetView>
  </sheetViews>
  <sheetFormatPr defaultColWidth="9.140625" defaultRowHeight="15"/>
  <sheetData>
    <row r="1" spans="1:57" ht="15">
      <c r="A1" s="102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67" t="s">
        <v>31</v>
      </c>
      <c r="E3" s="67" t="s">
        <v>32</v>
      </c>
      <c r="F3" s="89" t="s">
        <v>273</v>
      </c>
      <c r="G3" s="67" t="s">
        <v>31</v>
      </c>
      <c r="H3" s="67" t="s">
        <v>32</v>
      </c>
      <c r="I3" s="67" t="s">
        <v>33</v>
      </c>
      <c r="J3" s="67" t="s">
        <v>31</v>
      </c>
      <c r="K3" s="67" t="s">
        <v>32</v>
      </c>
      <c r="L3" s="67" t="s">
        <v>33</v>
      </c>
      <c r="M3" s="67" t="s">
        <v>31</v>
      </c>
      <c r="N3" s="67" t="s">
        <v>32</v>
      </c>
      <c r="O3" s="67" t="s">
        <v>33</v>
      </c>
      <c r="P3" s="67" t="s">
        <v>279</v>
      </c>
      <c r="Q3" s="67" t="s">
        <v>32</v>
      </c>
      <c r="R3" s="67" t="s">
        <v>33</v>
      </c>
      <c r="S3" s="67" t="s">
        <v>31</v>
      </c>
      <c r="T3" s="67" t="s">
        <v>32</v>
      </c>
      <c r="U3" s="67" t="s">
        <v>33</v>
      </c>
      <c r="V3" s="67" t="s">
        <v>31</v>
      </c>
      <c r="W3" s="67" t="s">
        <v>32</v>
      </c>
      <c r="X3" s="67" t="s">
        <v>33</v>
      </c>
      <c r="Y3" s="67" t="s">
        <v>31</v>
      </c>
      <c r="Z3" s="67" t="s">
        <v>32</v>
      </c>
      <c r="AA3" s="67" t="s">
        <v>33</v>
      </c>
      <c r="AB3" s="67" t="s">
        <v>31</v>
      </c>
      <c r="AC3" s="67" t="s">
        <v>32</v>
      </c>
      <c r="AD3" s="67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2"/>
      <c r="B4" s="2" t="s">
        <v>607</v>
      </c>
      <c r="C4" s="76" t="s">
        <v>608</v>
      </c>
      <c r="D4" s="34">
        <v>1082</v>
      </c>
      <c r="E4" s="34">
        <v>1849</v>
      </c>
      <c r="F4" s="34">
        <v>2931</v>
      </c>
      <c r="G4" s="76"/>
      <c r="H4" s="76"/>
      <c r="I4" s="76"/>
      <c r="J4" s="76"/>
      <c r="K4" s="76"/>
      <c r="L4" s="76"/>
      <c r="M4" s="34">
        <v>437</v>
      </c>
      <c r="N4" s="34">
        <v>885</v>
      </c>
      <c r="O4" s="34">
        <v>1322</v>
      </c>
      <c r="P4" s="34">
        <v>645</v>
      </c>
      <c r="Q4" s="34">
        <v>964</v>
      </c>
      <c r="R4" s="34">
        <v>1609</v>
      </c>
      <c r="S4" s="76"/>
      <c r="T4" s="76"/>
      <c r="U4" s="76"/>
      <c r="V4" s="76"/>
      <c r="W4" s="76"/>
      <c r="X4" s="76"/>
      <c r="Y4" s="34">
        <v>40.38</v>
      </c>
      <c r="Z4" s="34">
        <v>47.86</v>
      </c>
      <c r="AA4" s="34">
        <v>45.1</v>
      </c>
      <c r="AB4" s="34">
        <v>59.61</v>
      </c>
      <c r="AC4" s="34">
        <v>52.13</v>
      </c>
      <c r="AD4" s="34">
        <v>54.89</v>
      </c>
      <c r="AE4" s="34">
        <v>643</v>
      </c>
      <c r="AF4" s="34">
        <v>1133</v>
      </c>
      <c r="AG4" s="34">
        <v>1776</v>
      </c>
      <c r="AH4" s="76"/>
      <c r="AI4" s="76"/>
      <c r="AJ4" s="76"/>
      <c r="AK4" s="76"/>
      <c r="AL4" s="76"/>
      <c r="AM4" s="76"/>
      <c r="AN4" s="34">
        <v>164</v>
      </c>
      <c r="AO4" s="34">
        <v>383</v>
      </c>
      <c r="AP4" s="34">
        <v>547</v>
      </c>
      <c r="AQ4" s="34">
        <v>479</v>
      </c>
      <c r="AR4" s="34">
        <v>750</v>
      </c>
      <c r="AS4" s="34">
        <v>1229</v>
      </c>
      <c r="AT4" s="76"/>
      <c r="AU4" s="76"/>
      <c r="AV4" s="76"/>
      <c r="AW4" s="76"/>
      <c r="AX4" s="76"/>
      <c r="AY4" s="76"/>
      <c r="AZ4" s="34">
        <v>25.5</v>
      </c>
      <c r="BA4" s="34">
        <v>33.8</v>
      </c>
      <c r="BB4" s="34">
        <v>30.79</v>
      </c>
      <c r="BC4" s="34">
        <v>74.49</v>
      </c>
      <c r="BD4" s="34">
        <v>66.19</v>
      </c>
      <c r="BE4" s="34">
        <v>69.2</v>
      </c>
    </row>
    <row r="5" spans="1:57" ht="15">
      <c r="A5" s="2"/>
      <c r="B5" s="2" t="s">
        <v>607</v>
      </c>
      <c r="C5" s="76" t="s">
        <v>686</v>
      </c>
      <c r="D5" s="34">
        <v>3462</v>
      </c>
      <c r="E5" s="34">
        <v>5069</v>
      </c>
      <c r="F5" s="34">
        <v>8531</v>
      </c>
      <c r="G5" s="34">
        <v>13</v>
      </c>
      <c r="H5" s="34">
        <v>35</v>
      </c>
      <c r="I5" s="34">
        <v>48</v>
      </c>
      <c r="J5" s="34">
        <v>7</v>
      </c>
      <c r="K5" s="34">
        <v>4</v>
      </c>
      <c r="L5" s="34">
        <v>11</v>
      </c>
      <c r="M5" s="34">
        <v>134</v>
      </c>
      <c r="N5" s="34">
        <v>314</v>
      </c>
      <c r="O5" s="34">
        <v>448</v>
      </c>
      <c r="P5" s="34">
        <v>3308</v>
      </c>
      <c r="Q5" s="34">
        <v>4716</v>
      </c>
      <c r="R5" s="34">
        <v>8024</v>
      </c>
      <c r="S5" s="34">
        <v>0.37</v>
      </c>
      <c r="T5" s="34">
        <v>0.69</v>
      </c>
      <c r="U5" s="34">
        <v>0.56</v>
      </c>
      <c r="V5" s="34">
        <v>0.2</v>
      </c>
      <c r="W5" s="34">
        <v>0.07</v>
      </c>
      <c r="X5" s="34">
        <v>0.12</v>
      </c>
      <c r="Y5" s="34">
        <v>3.87</v>
      </c>
      <c r="Z5" s="34">
        <v>6.19</v>
      </c>
      <c r="AA5" s="34">
        <v>5.25</v>
      </c>
      <c r="AB5" s="34">
        <v>95.55</v>
      </c>
      <c r="AC5" s="34">
        <v>93.03</v>
      </c>
      <c r="AD5" s="34">
        <v>94.05</v>
      </c>
      <c r="AE5" s="34">
        <v>1674</v>
      </c>
      <c r="AF5" s="34">
        <v>2474</v>
      </c>
      <c r="AG5" s="34">
        <v>4148</v>
      </c>
      <c r="AH5" s="34">
        <v>7</v>
      </c>
      <c r="AI5" s="34">
        <v>23</v>
      </c>
      <c r="AJ5" s="34">
        <v>30</v>
      </c>
      <c r="AK5" s="34">
        <v>6</v>
      </c>
      <c r="AL5" s="34">
        <v>1</v>
      </c>
      <c r="AM5" s="34">
        <v>7</v>
      </c>
      <c r="AN5" s="34">
        <v>61</v>
      </c>
      <c r="AO5" s="34">
        <v>136</v>
      </c>
      <c r="AP5" s="34">
        <v>197</v>
      </c>
      <c r="AQ5" s="34">
        <v>1600</v>
      </c>
      <c r="AR5" s="34">
        <v>2314</v>
      </c>
      <c r="AS5" s="34">
        <v>3914</v>
      </c>
      <c r="AT5" s="34">
        <v>0.41</v>
      </c>
      <c r="AU5" s="34">
        <v>0.92</v>
      </c>
      <c r="AV5" s="34">
        <v>0.72</v>
      </c>
      <c r="AW5" s="34">
        <v>0.35</v>
      </c>
      <c r="AX5" s="34">
        <v>0.04</v>
      </c>
      <c r="AY5" s="34">
        <v>0.16</v>
      </c>
      <c r="AZ5" s="34">
        <v>3.64</v>
      </c>
      <c r="BA5" s="34">
        <v>5.49</v>
      </c>
      <c r="BB5" s="34">
        <v>4.74</v>
      </c>
      <c r="BC5" s="34">
        <v>95.57</v>
      </c>
      <c r="BD5" s="34">
        <v>93.53</v>
      </c>
      <c r="BE5" s="34">
        <v>94.35</v>
      </c>
    </row>
    <row r="6" spans="1:57" ht="15">
      <c r="A6" s="2"/>
      <c r="B6" s="2" t="s">
        <v>607</v>
      </c>
      <c r="C6" s="76" t="s">
        <v>687</v>
      </c>
      <c r="D6" s="34">
        <v>1755</v>
      </c>
      <c r="E6" s="34">
        <v>3713</v>
      </c>
      <c r="F6" s="34">
        <v>5468</v>
      </c>
      <c r="G6" s="34">
        <v>237</v>
      </c>
      <c r="H6" s="34">
        <v>430</v>
      </c>
      <c r="I6" s="34">
        <v>667</v>
      </c>
      <c r="J6" s="34">
        <v>136</v>
      </c>
      <c r="K6" s="34">
        <v>158</v>
      </c>
      <c r="L6" s="34">
        <v>294</v>
      </c>
      <c r="M6" s="34">
        <v>452</v>
      </c>
      <c r="N6" s="34">
        <v>1119</v>
      </c>
      <c r="O6" s="34">
        <v>1571</v>
      </c>
      <c r="P6" s="34">
        <v>930</v>
      </c>
      <c r="Q6" s="34">
        <v>2006</v>
      </c>
      <c r="R6" s="34">
        <v>2936</v>
      </c>
      <c r="S6" s="34">
        <v>13.5</v>
      </c>
      <c r="T6" s="34">
        <v>11.58</v>
      </c>
      <c r="U6" s="34">
        <v>12.19</v>
      </c>
      <c r="V6" s="34">
        <v>7.74</v>
      </c>
      <c r="W6" s="34">
        <v>4.25</v>
      </c>
      <c r="X6" s="34">
        <v>5.37</v>
      </c>
      <c r="Y6" s="34">
        <v>25.75</v>
      </c>
      <c r="Z6" s="34">
        <v>30.13</v>
      </c>
      <c r="AA6" s="34">
        <v>28.73</v>
      </c>
      <c r="AB6" s="34">
        <v>52.99</v>
      </c>
      <c r="AC6" s="34">
        <v>54.02</v>
      </c>
      <c r="AD6" s="34">
        <v>53.69</v>
      </c>
      <c r="AE6" s="34">
        <v>1229</v>
      </c>
      <c r="AF6" s="34">
        <v>2554</v>
      </c>
      <c r="AG6" s="34">
        <v>3783</v>
      </c>
      <c r="AH6" s="34">
        <v>168</v>
      </c>
      <c r="AI6" s="34">
        <v>294</v>
      </c>
      <c r="AJ6" s="34">
        <v>462</v>
      </c>
      <c r="AK6" s="34">
        <v>84</v>
      </c>
      <c r="AL6" s="34">
        <v>96</v>
      </c>
      <c r="AM6" s="34">
        <v>180</v>
      </c>
      <c r="AN6" s="34">
        <v>301</v>
      </c>
      <c r="AO6" s="34">
        <v>775</v>
      </c>
      <c r="AP6" s="34">
        <v>1076</v>
      </c>
      <c r="AQ6" s="34">
        <v>676</v>
      </c>
      <c r="AR6" s="34">
        <v>1389</v>
      </c>
      <c r="AS6" s="34">
        <v>2065</v>
      </c>
      <c r="AT6" s="34">
        <v>13.66</v>
      </c>
      <c r="AU6" s="34">
        <v>11.51</v>
      </c>
      <c r="AV6" s="34">
        <v>12.21</v>
      </c>
      <c r="AW6" s="34">
        <v>6.83</v>
      </c>
      <c r="AX6" s="34">
        <v>3.75</v>
      </c>
      <c r="AY6" s="34">
        <v>4.75</v>
      </c>
      <c r="AZ6" s="34">
        <v>24.49</v>
      </c>
      <c r="BA6" s="34">
        <v>30.34</v>
      </c>
      <c r="BB6" s="34">
        <v>28.44</v>
      </c>
      <c r="BC6" s="34">
        <v>55</v>
      </c>
      <c r="BD6" s="34">
        <v>54.38</v>
      </c>
      <c r="BE6" s="34">
        <v>54.58</v>
      </c>
    </row>
    <row r="7" spans="1:57" ht="15">
      <c r="A7" s="2"/>
      <c r="B7" s="2" t="s">
        <v>607</v>
      </c>
      <c r="C7" s="76" t="s">
        <v>688</v>
      </c>
      <c r="D7" s="34">
        <v>784</v>
      </c>
      <c r="E7" s="34">
        <v>968</v>
      </c>
      <c r="F7" s="34">
        <v>1752</v>
      </c>
      <c r="G7" s="76"/>
      <c r="H7" s="76"/>
      <c r="I7" s="76"/>
      <c r="J7" s="76"/>
      <c r="K7" s="76"/>
      <c r="L7" s="76"/>
      <c r="M7" s="34">
        <v>1</v>
      </c>
      <c r="N7" s="34">
        <v>3</v>
      </c>
      <c r="O7" s="34">
        <v>4</v>
      </c>
      <c r="P7" s="34">
        <v>783</v>
      </c>
      <c r="Q7" s="34">
        <v>965</v>
      </c>
      <c r="R7" s="34">
        <v>1748</v>
      </c>
      <c r="S7" s="76"/>
      <c r="T7" s="76"/>
      <c r="U7" s="76"/>
      <c r="V7" s="76"/>
      <c r="W7" s="76"/>
      <c r="X7" s="76"/>
      <c r="Y7" s="34">
        <v>0.12</v>
      </c>
      <c r="Z7" s="34">
        <v>0.3</v>
      </c>
      <c r="AA7" s="34">
        <v>0.22</v>
      </c>
      <c r="AB7" s="34">
        <v>99.87</v>
      </c>
      <c r="AC7" s="34">
        <v>99.69</v>
      </c>
      <c r="AD7" s="34">
        <v>99.77</v>
      </c>
      <c r="AE7" s="34">
        <v>335</v>
      </c>
      <c r="AF7" s="34">
        <v>352</v>
      </c>
      <c r="AG7" s="34">
        <v>687</v>
      </c>
      <c r="AH7" s="76"/>
      <c r="AI7" s="76"/>
      <c r="AJ7" s="76"/>
      <c r="AK7" s="76"/>
      <c r="AL7" s="76"/>
      <c r="AM7" s="76"/>
      <c r="AN7" s="76"/>
      <c r="AO7" s="76"/>
      <c r="AP7" s="76"/>
      <c r="AQ7" s="34">
        <v>335</v>
      </c>
      <c r="AR7" s="34">
        <v>352</v>
      </c>
      <c r="AS7" s="34">
        <v>687</v>
      </c>
      <c r="AT7" s="76"/>
      <c r="AU7" s="76"/>
      <c r="AV7" s="76"/>
      <c r="AW7" s="76"/>
      <c r="AX7" s="76"/>
      <c r="AY7" s="76"/>
      <c r="AZ7" s="76"/>
      <c r="BA7" s="76"/>
      <c r="BB7" s="76"/>
      <c r="BC7" s="34">
        <v>100</v>
      </c>
      <c r="BD7" s="34">
        <v>100</v>
      </c>
      <c r="BE7" s="34">
        <v>100</v>
      </c>
    </row>
    <row r="8" spans="1:57" ht="15">
      <c r="A8" s="2"/>
      <c r="B8" s="2" t="s">
        <v>607</v>
      </c>
      <c r="C8" s="76" t="s">
        <v>689</v>
      </c>
      <c r="D8" s="34">
        <v>2725</v>
      </c>
      <c r="E8" s="34">
        <v>5339</v>
      </c>
      <c r="F8" s="34">
        <v>8064</v>
      </c>
      <c r="G8" s="34">
        <v>990</v>
      </c>
      <c r="H8" s="34">
        <v>1691</v>
      </c>
      <c r="I8" s="34">
        <v>2681</v>
      </c>
      <c r="J8" s="34">
        <v>304</v>
      </c>
      <c r="K8" s="34">
        <v>355</v>
      </c>
      <c r="L8" s="34">
        <v>659</v>
      </c>
      <c r="M8" s="34">
        <v>1362</v>
      </c>
      <c r="N8" s="34">
        <v>3094</v>
      </c>
      <c r="O8" s="34">
        <v>4456</v>
      </c>
      <c r="P8" s="34">
        <v>69</v>
      </c>
      <c r="Q8" s="34">
        <v>199</v>
      </c>
      <c r="R8" s="34">
        <v>268</v>
      </c>
      <c r="S8" s="34">
        <v>36.33</v>
      </c>
      <c r="T8" s="34">
        <v>31.67</v>
      </c>
      <c r="U8" s="34">
        <v>33.24</v>
      </c>
      <c r="V8" s="34">
        <v>11.15</v>
      </c>
      <c r="W8" s="34">
        <v>6.64</v>
      </c>
      <c r="X8" s="34">
        <v>8.17</v>
      </c>
      <c r="Y8" s="34">
        <v>49.98</v>
      </c>
      <c r="Z8" s="34">
        <v>57.95</v>
      </c>
      <c r="AA8" s="34">
        <v>55.25</v>
      </c>
      <c r="AB8" s="34">
        <v>2.53</v>
      </c>
      <c r="AC8" s="34">
        <v>3.72</v>
      </c>
      <c r="AD8" s="34">
        <v>3.32</v>
      </c>
      <c r="AE8" s="34">
        <v>1187</v>
      </c>
      <c r="AF8" s="34">
        <v>2276</v>
      </c>
      <c r="AG8" s="34">
        <v>3463</v>
      </c>
      <c r="AH8" s="34">
        <v>391</v>
      </c>
      <c r="AI8" s="34">
        <v>633</v>
      </c>
      <c r="AJ8" s="34">
        <v>1024</v>
      </c>
      <c r="AK8" s="34">
        <v>145</v>
      </c>
      <c r="AL8" s="34">
        <v>194</v>
      </c>
      <c r="AM8" s="34">
        <v>339</v>
      </c>
      <c r="AN8" s="34">
        <v>625</v>
      </c>
      <c r="AO8" s="34">
        <v>1405</v>
      </c>
      <c r="AP8" s="34">
        <v>2030</v>
      </c>
      <c r="AQ8" s="34">
        <v>26</v>
      </c>
      <c r="AR8" s="34">
        <v>44</v>
      </c>
      <c r="AS8" s="34">
        <v>70</v>
      </c>
      <c r="AT8" s="34">
        <v>32.94</v>
      </c>
      <c r="AU8" s="34">
        <v>27.81</v>
      </c>
      <c r="AV8" s="34">
        <v>29.56</v>
      </c>
      <c r="AW8" s="34">
        <v>12.21</v>
      </c>
      <c r="AX8" s="34">
        <v>8.52</v>
      </c>
      <c r="AY8" s="34">
        <v>9.78</v>
      </c>
      <c r="AZ8" s="34">
        <v>52.65</v>
      </c>
      <c r="BA8" s="34">
        <v>61.73</v>
      </c>
      <c r="BB8" s="34">
        <v>58.61</v>
      </c>
      <c r="BC8" s="34">
        <v>2.19</v>
      </c>
      <c r="BD8" s="34">
        <v>1.93</v>
      </c>
      <c r="BE8" s="34">
        <v>2.02</v>
      </c>
    </row>
    <row r="9" spans="1:57" ht="15">
      <c r="A9" s="2"/>
      <c r="B9" s="2" t="s">
        <v>607</v>
      </c>
      <c r="C9" s="76" t="s">
        <v>609</v>
      </c>
      <c r="D9" s="34">
        <v>7813</v>
      </c>
      <c r="E9" s="34">
        <v>9332</v>
      </c>
      <c r="F9" s="34">
        <v>17145</v>
      </c>
      <c r="G9" s="34">
        <v>39</v>
      </c>
      <c r="H9" s="34">
        <v>103</v>
      </c>
      <c r="I9" s="34">
        <v>142</v>
      </c>
      <c r="J9" s="34">
        <v>575</v>
      </c>
      <c r="K9" s="34">
        <v>384</v>
      </c>
      <c r="L9" s="34">
        <v>959</v>
      </c>
      <c r="M9" s="34">
        <v>4822</v>
      </c>
      <c r="N9" s="34">
        <v>6238</v>
      </c>
      <c r="O9" s="34">
        <v>11060</v>
      </c>
      <c r="P9" s="34">
        <v>2377</v>
      </c>
      <c r="Q9" s="34">
        <v>2607</v>
      </c>
      <c r="R9" s="34">
        <v>4984</v>
      </c>
      <c r="S9" s="34">
        <v>0.49</v>
      </c>
      <c r="T9" s="34">
        <v>1.1</v>
      </c>
      <c r="U9" s="34">
        <v>0.82</v>
      </c>
      <c r="V9" s="34">
        <v>7.35</v>
      </c>
      <c r="W9" s="34">
        <v>4.11</v>
      </c>
      <c r="X9" s="34">
        <v>5.59</v>
      </c>
      <c r="Y9" s="34">
        <v>61.71</v>
      </c>
      <c r="Z9" s="34">
        <v>66.84</v>
      </c>
      <c r="AA9" s="34">
        <v>64.5</v>
      </c>
      <c r="AB9" s="34">
        <v>30.42</v>
      </c>
      <c r="AC9" s="34">
        <v>27.93</v>
      </c>
      <c r="AD9" s="34">
        <v>29.06</v>
      </c>
      <c r="AE9" s="34">
        <v>6551</v>
      </c>
      <c r="AF9" s="34">
        <v>7472</v>
      </c>
      <c r="AG9" s="34">
        <v>14023</v>
      </c>
      <c r="AH9" s="34">
        <v>29</v>
      </c>
      <c r="AI9" s="34">
        <v>79</v>
      </c>
      <c r="AJ9" s="34">
        <v>108</v>
      </c>
      <c r="AK9" s="34">
        <v>404</v>
      </c>
      <c r="AL9" s="34">
        <v>288</v>
      </c>
      <c r="AM9" s="34">
        <v>692</v>
      </c>
      <c r="AN9" s="34">
        <v>4065</v>
      </c>
      <c r="AO9" s="34">
        <v>5081</v>
      </c>
      <c r="AP9" s="34">
        <v>9146</v>
      </c>
      <c r="AQ9" s="34">
        <v>2053</v>
      </c>
      <c r="AR9" s="34">
        <v>2024</v>
      </c>
      <c r="AS9" s="34">
        <v>4077</v>
      </c>
      <c r="AT9" s="34">
        <v>0.44</v>
      </c>
      <c r="AU9" s="34">
        <v>1.05</v>
      </c>
      <c r="AV9" s="34">
        <v>0.77</v>
      </c>
      <c r="AW9" s="34">
        <v>6.16</v>
      </c>
      <c r="AX9" s="34">
        <v>3.85</v>
      </c>
      <c r="AY9" s="34">
        <v>4.93</v>
      </c>
      <c r="AZ9" s="34">
        <v>62.05</v>
      </c>
      <c r="BA9" s="34">
        <v>68</v>
      </c>
      <c r="BB9" s="34">
        <v>65.22</v>
      </c>
      <c r="BC9" s="34">
        <v>31.33</v>
      </c>
      <c r="BD9" s="34">
        <v>27.08</v>
      </c>
      <c r="BE9" s="34">
        <v>29.07</v>
      </c>
    </row>
    <row r="10" spans="1:57" ht="15">
      <c r="A10" s="2"/>
      <c r="B10" s="2" t="s">
        <v>607</v>
      </c>
      <c r="C10" s="76" t="s">
        <v>610</v>
      </c>
      <c r="D10" s="34">
        <v>1870</v>
      </c>
      <c r="E10" s="34">
        <v>2728</v>
      </c>
      <c r="F10" s="34">
        <v>4598</v>
      </c>
      <c r="G10" s="34">
        <v>12</v>
      </c>
      <c r="H10" s="34">
        <v>29</v>
      </c>
      <c r="I10" s="34">
        <v>41</v>
      </c>
      <c r="J10" s="34">
        <v>138</v>
      </c>
      <c r="K10" s="34">
        <v>92</v>
      </c>
      <c r="L10" s="34">
        <v>230</v>
      </c>
      <c r="M10" s="34">
        <v>328</v>
      </c>
      <c r="N10" s="34">
        <v>364</v>
      </c>
      <c r="O10" s="34">
        <v>692</v>
      </c>
      <c r="P10" s="34">
        <v>1392</v>
      </c>
      <c r="Q10" s="34">
        <v>2243</v>
      </c>
      <c r="R10" s="34">
        <v>3635</v>
      </c>
      <c r="S10" s="34">
        <v>0.64</v>
      </c>
      <c r="T10" s="34">
        <v>1.06</v>
      </c>
      <c r="U10" s="34">
        <v>0.89</v>
      </c>
      <c r="V10" s="34">
        <v>7.37</v>
      </c>
      <c r="W10" s="34">
        <v>3.37</v>
      </c>
      <c r="X10" s="34">
        <v>5</v>
      </c>
      <c r="Y10" s="34">
        <v>17.54</v>
      </c>
      <c r="Z10" s="34">
        <v>13.34</v>
      </c>
      <c r="AA10" s="34">
        <v>15.05</v>
      </c>
      <c r="AB10" s="34">
        <v>74.43</v>
      </c>
      <c r="AC10" s="34">
        <v>82.22</v>
      </c>
      <c r="AD10" s="34">
        <v>79.05</v>
      </c>
      <c r="AE10" s="34">
        <v>1407</v>
      </c>
      <c r="AF10" s="34">
        <v>2096</v>
      </c>
      <c r="AG10" s="34">
        <v>3503</v>
      </c>
      <c r="AH10" s="34">
        <v>9</v>
      </c>
      <c r="AI10" s="34">
        <v>23</v>
      </c>
      <c r="AJ10" s="34">
        <v>32</v>
      </c>
      <c r="AK10" s="34">
        <v>89</v>
      </c>
      <c r="AL10" s="34">
        <v>67</v>
      </c>
      <c r="AM10" s="34">
        <v>156</v>
      </c>
      <c r="AN10" s="34">
        <v>263</v>
      </c>
      <c r="AO10" s="34">
        <v>285</v>
      </c>
      <c r="AP10" s="34">
        <v>548</v>
      </c>
      <c r="AQ10" s="34">
        <v>1046</v>
      </c>
      <c r="AR10" s="34">
        <v>1721</v>
      </c>
      <c r="AS10" s="34">
        <v>2767</v>
      </c>
      <c r="AT10" s="34">
        <v>0.63</v>
      </c>
      <c r="AU10" s="34">
        <v>1.09</v>
      </c>
      <c r="AV10" s="34">
        <v>0.91</v>
      </c>
      <c r="AW10" s="34">
        <v>6.32</v>
      </c>
      <c r="AX10" s="34">
        <v>3.19</v>
      </c>
      <c r="AY10" s="34">
        <v>4.45</v>
      </c>
      <c r="AZ10" s="34">
        <v>18.69</v>
      </c>
      <c r="BA10" s="34">
        <v>13.59</v>
      </c>
      <c r="BB10" s="34">
        <v>15.64</v>
      </c>
      <c r="BC10" s="34">
        <v>74.34</v>
      </c>
      <c r="BD10" s="34">
        <v>82.1</v>
      </c>
      <c r="BE10" s="34">
        <v>78.98</v>
      </c>
    </row>
    <row r="11" spans="1:57" ht="15">
      <c r="A11" s="2"/>
      <c r="B11" s="2"/>
      <c r="C11" s="2"/>
      <c r="D11" s="2">
        <f>SUM(D4:D10)</f>
        <v>19491</v>
      </c>
      <c r="E11" s="2">
        <f aca="true" t="shared" si="0" ref="E11:BE11">SUM(E4:E10)</f>
        <v>28998</v>
      </c>
      <c r="F11" s="2">
        <f t="shared" si="0"/>
        <v>48489</v>
      </c>
      <c r="G11" s="2">
        <f t="shared" si="0"/>
        <v>1291</v>
      </c>
      <c r="H11" s="2">
        <f t="shared" si="0"/>
        <v>2288</v>
      </c>
      <c r="I11" s="2">
        <f t="shared" si="0"/>
        <v>3579</v>
      </c>
      <c r="J11" s="2">
        <f t="shared" si="0"/>
        <v>1160</v>
      </c>
      <c r="K11" s="2">
        <f t="shared" si="0"/>
        <v>993</v>
      </c>
      <c r="L11" s="2">
        <f t="shared" si="0"/>
        <v>2153</v>
      </c>
      <c r="M11" s="2">
        <f t="shared" si="0"/>
        <v>7536</v>
      </c>
      <c r="N11" s="2">
        <f t="shared" si="0"/>
        <v>12017</v>
      </c>
      <c r="O11" s="2">
        <f t="shared" si="0"/>
        <v>19553</v>
      </c>
      <c r="P11" s="2">
        <f t="shared" si="0"/>
        <v>9504</v>
      </c>
      <c r="Q11" s="2">
        <f t="shared" si="0"/>
        <v>13700</v>
      </c>
      <c r="R11" s="2">
        <f t="shared" si="0"/>
        <v>23204</v>
      </c>
      <c r="S11" s="2">
        <f t="shared" si="0"/>
        <v>51.33</v>
      </c>
      <c r="T11" s="2">
        <f t="shared" si="0"/>
        <v>46.1</v>
      </c>
      <c r="U11" s="2">
        <f t="shared" si="0"/>
        <v>47.7</v>
      </c>
      <c r="V11" s="2">
        <f t="shared" si="0"/>
        <v>33.809999999999995</v>
      </c>
      <c r="W11" s="2">
        <f t="shared" si="0"/>
        <v>18.44</v>
      </c>
      <c r="X11" s="2">
        <f t="shared" si="0"/>
        <v>24.25</v>
      </c>
      <c r="Y11" s="2">
        <f t="shared" si="0"/>
        <v>199.35</v>
      </c>
      <c r="Z11" s="2">
        <f t="shared" si="0"/>
        <v>222.61</v>
      </c>
      <c r="AA11" s="2">
        <f t="shared" si="0"/>
        <v>214.10000000000002</v>
      </c>
      <c r="AB11" s="2">
        <f t="shared" si="0"/>
        <v>415.4</v>
      </c>
      <c r="AC11" s="2">
        <f t="shared" si="0"/>
        <v>412.74</v>
      </c>
      <c r="AD11" s="2">
        <f t="shared" si="0"/>
        <v>413.83</v>
      </c>
      <c r="AE11" s="2">
        <f t="shared" si="0"/>
        <v>13026</v>
      </c>
      <c r="AF11" s="2">
        <f t="shared" si="0"/>
        <v>18357</v>
      </c>
      <c r="AG11" s="2">
        <f t="shared" si="0"/>
        <v>31383</v>
      </c>
      <c r="AH11" s="2">
        <f t="shared" si="0"/>
        <v>604</v>
      </c>
      <c r="AI11" s="2">
        <f t="shared" si="0"/>
        <v>1052</v>
      </c>
      <c r="AJ11" s="2">
        <f t="shared" si="0"/>
        <v>1656</v>
      </c>
      <c r="AK11" s="2">
        <f t="shared" si="0"/>
        <v>728</v>
      </c>
      <c r="AL11" s="2">
        <f t="shared" si="0"/>
        <v>646</v>
      </c>
      <c r="AM11" s="2">
        <f t="shared" si="0"/>
        <v>1374</v>
      </c>
      <c r="AN11" s="2">
        <f t="shared" si="0"/>
        <v>5479</v>
      </c>
      <c r="AO11" s="2">
        <f t="shared" si="0"/>
        <v>8065</v>
      </c>
      <c r="AP11" s="2">
        <f t="shared" si="0"/>
        <v>13544</v>
      </c>
      <c r="AQ11" s="2">
        <f t="shared" si="0"/>
        <v>6215</v>
      </c>
      <c r="AR11" s="2">
        <f t="shared" si="0"/>
        <v>8594</v>
      </c>
      <c r="AS11" s="2">
        <f t="shared" si="0"/>
        <v>14809</v>
      </c>
      <c r="AT11" s="2">
        <f t="shared" si="0"/>
        <v>48.08</v>
      </c>
      <c r="AU11" s="2">
        <f t="shared" si="0"/>
        <v>42.379999999999995</v>
      </c>
      <c r="AV11" s="2">
        <f t="shared" si="0"/>
        <v>44.17</v>
      </c>
      <c r="AW11" s="2">
        <f t="shared" si="0"/>
        <v>31.87</v>
      </c>
      <c r="AX11" s="2">
        <f t="shared" si="0"/>
        <v>19.35</v>
      </c>
      <c r="AY11" s="2">
        <f t="shared" si="0"/>
        <v>24.069999999999997</v>
      </c>
      <c r="AZ11" s="2">
        <f t="shared" si="0"/>
        <v>187.01999999999998</v>
      </c>
      <c r="BA11" s="2">
        <f t="shared" si="0"/>
        <v>212.95</v>
      </c>
      <c r="BB11" s="2">
        <f t="shared" si="0"/>
        <v>203.44</v>
      </c>
      <c r="BC11" s="2">
        <f t="shared" si="0"/>
        <v>432.91999999999996</v>
      </c>
      <c r="BD11" s="2">
        <f t="shared" si="0"/>
        <v>425.21000000000004</v>
      </c>
      <c r="BE11" s="2">
        <f t="shared" si="0"/>
        <v>428.2</v>
      </c>
    </row>
    <row r="12" spans="1:57" ht="15">
      <c r="A12" s="2"/>
      <c r="B12" s="2"/>
      <c r="C12" s="2"/>
      <c r="D12" s="2"/>
      <c r="E12" s="2">
        <f>E11+F11</f>
        <v>77487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ht="15">
      <c r="E13">
        <f>D4+E4</f>
        <v>2931</v>
      </c>
    </row>
  </sheetData>
  <sheetProtection/>
  <mergeCells count="19">
    <mergeCell ref="A1:BE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Z13"/>
  <sheetViews>
    <sheetView zoomScalePageLayoutView="0" workbookViewId="0" topLeftCell="BC1">
      <selection activeCell="G13" sqref="G13:BE13"/>
    </sheetView>
  </sheetViews>
  <sheetFormatPr defaultColWidth="9.140625" defaultRowHeight="15"/>
  <sheetData>
    <row r="1" spans="22:78" ht="15">
      <c r="V1" s="102" t="s">
        <v>650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33</v>
      </c>
      <c r="E3" s="32" t="s">
        <v>31</v>
      </c>
      <c r="F3" s="32" t="s">
        <v>32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2">
        <v>1</v>
      </c>
      <c r="B4" s="2" t="s">
        <v>20</v>
      </c>
      <c r="C4" s="2" t="s">
        <v>611</v>
      </c>
      <c r="D4" s="34">
        <v>43581</v>
      </c>
      <c r="E4" s="34">
        <v>16921</v>
      </c>
      <c r="F4" s="34">
        <v>26660</v>
      </c>
      <c r="G4" s="34">
        <v>4027</v>
      </c>
      <c r="H4" s="34">
        <v>7254</v>
      </c>
      <c r="I4" s="34">
        <v>11281</v>
      </c>
      <c r="J4" s="34">
        <v>6165</v>
      </c>
      <c r="K4" s="34">
        <v>8358</v>
      </c>
      <c r="L4" s="34">
        <v>14523</v>
      </c>
      <c r="M4" s="34">
        <v>6545</v>
      </c>
      <c r="N4" s="34">
        <v>10852</v>
      </c>
      <c r="O4" s="34">
        <v>17397</v>
      </c>
      <c r="P4" s="34">
        <v>184</v>
      </c>
      <c r="Q4" s="34">
        <v>196</v>
      </c>
      <c r="R4" s="34">
        <v>380</v>
      </c>
      <c r="S4" s="34">
        <v>23.79</v>
      </c>
      <c r="T4" s="34">
        <v>27.2</v>
      </c>
      <c r="U4" s="34">
        <v>25.88</v>
      </c>
      <c r="V4" s="34">
        <v>36.43</v>
      </c>
      <c r="W4" s="34">
        <v>31.35</v>
      </c>
      <c r="X4" s="34">
        <v>33.32</v>
      </c>
      <c r="Y4" s="34">
        <v>38.67</v>
      </c>
      <c r="Z4" s="34">
        <v>40.7</v>
      </c>
      <c r="AA4" s="34">
        <v>39.91</v>
      </c>
      <c r="AB4" s="34">
        <v>1.08</v>
      </c>
      <c r="AC4" s="34">
        <v>0.73</v>
      </c>
      <c r="AD4" s="34">
        <v>0.87</v>
      </c>
      <c r="AE4" s="34">
        <v>12660</v>
      </c>
      <c r="AF4" s="34">
        <v>19950</v>
      </c>
      <c r="AG4" s="34">
        <v>32610</v>
      </c>
      <c r="AH4" s="34">
        <v>3035</v>
      </c>
      <c r="AI4" s="34">
        <v>5330</v>
      </c>
      <c r="AJ4" s="34">
        <v>8365</v>
      </c>
      <c r="AK4" s="34">
        <v>4478</v>
      </c>
      <c r="AL4" s="34">
        <v>6192</v>
      </c>
      <c r="AM4" s="34">
        <v>10670</v>
      </c>
      <c r="AN4" s="34">
        <v>5001</v>
      </c>
      <c r="AO4" s="34">
        <v>8266</v>
      </c>
      <c r="AP4" s="34">
        <v>13267</v>
      </c>
      <c r="AQ4" s="34">
        <v>146</v>
      </c>
      <c r="AR4" s="34">
        <v>162</v>
      </c>
      <c r="AS4" s="34">
        <v>308</v>
      </c>
      <c r="AT4" s="34">
        <v>23.97</v>
      </c>
      <c r="AU4" s="34">
        <v>26.71</v>
      </c>
      <c r="AV4" s="34">
        <v>25.65</v>
      </c>
      <c r="AW4" s="34">
        <v>35.37</v>
      </c>
      <c r="AX4" s="34">
        <v>31.03</v>
      </c>
      <c r="AY4" s="34">
        <v>32.72</v>
      </c>
      <c r="AZ4" s="34">
        <v>39.5</v>
      </c>
      <c r="BA4" s="34">
        <v>41.43</v>
      </c>
      <c r="BB4" s="34">
        <v>40.68</v>
      </c>
      <c r="BC4" s="34">
        <v>1.15</v>
      </c>
      <c r="BD4" s="34">
        <v>0.81</v>
      </c>
      <c r="BE4" s="34">
        <v>0.94</v>
      </c>
    </row>
    <row r="5" spans="1:57" ht="15">
      <c r="A5" s="2">
        <v>2</v>
      </c>
      <c r="B5" s="2" t="s">
        <v>20</v>
      </c>
      <c r="C5" s="2" t="s">
        <v>612</v>
      </c>
      <c r="D5" s="34">
        <v>68802</v>
      </c>
      <c r="E5" s="34">
        <v>6983</v>
      </c>
      <c r="F5" s="34">
        <v>61819</v>
      </c>
      <c r="G5" s="34">
        <v>2283</v>
      </c>
      <c r="H5" s="34">
        <v>17296</v>
      </c>
      <c r="I5" s="34">
        <v>19579</v>
      </c>
      <c r="J5" s="34">
        <v>415</v>
      </c>
      <c r="K5" s="34">
        <v>2380</v>
      </c>
      <c r="L5" s="34">
        <v>2795</v>
      </c>
      <c r="M5" s="34">
        <v>4236</v>
      </c>
      <c r="N5" s="34">
        <v>41925</v>
      </c>
      <c r="O5" s="34">
        <v>46161</v>
      </c>
      <c r="P5" s="34">
        <v>49</v>
      </c>
      <c r="Q5" s="34">
        <v>218</v>
      </c>
      <c r="R5" s="34">
        <v>267</v>
      </c>
      <c r="S5" s="34">
        <v>32.69</v>
      </c>
      <c r="T5" s="34">
        <v>27.97</v>
      </c>
      <c r="U5" s="34">
        <v>28.45</v>
      </c>
      <c r="V5" s="34">
        <v>5.94</v>
      </c>
      <c r="W5" s="34">
        <v>3.84</v>
      </c>
      <c r="X5" s="34">
        <v>4.06</v>
      </c>
      <c r="Y5" s="34">
        <v>60.66</v>
      </c>
      <c r="Z5" s="34">
        <v>67.81</v>
      </c>
      <c r="AA5" s="34">
        <v>67.09</v>
      </c>
      <c r="AB5" s="34">
        <v>0.7</v>
      </c>
      <c r="AC5" s="34">
        <v>0.35</v>
      </c>
      <c r="AD5" s="34">
        <v>0.38</v>
      </c>
      <c r="AE5" s="34">
        <v>5921</v>
      </c>
      <c r="AF5" s="34">
        <v>51901</v>
      </c>
      <c r="AG5" s="34">
        <v>57822</v>
      </c>
      <c r="AH5" s="34">
        <v>1937</v>
      </c>
      <c r="AI5" s="34">
        <v>14247</v>
      </c>
      <c r="AJ5" s="34">
        <v>16184</v>
      </c>
      <c r="AK5" s="34">
        <v>375</v>
      </c>
      <c r="AL5" s="34">
        <v>2163</v>
      </c>
      <c r="AM5" s="34">
        <v>2538</v>
      </c>
      <c r="AN5" s="34">
        <v>3561</v>
      </c>
      <c r="AO5" s="34">
        <v>35311</v>
      </c>
      <c r="AP5" s="34">
        <v>38872</v>
      </c>
      <c r="AQ5" s="34">
        <v>48</v>
      </c>
      <c r="AR5" s="34">
        <v>180</v>
      </c>
      <c r="AS5" s="34">
        <v>228</v>
      </c>
      <c r="AT5" s="34">
        <v>32.71</v>
      </c>
      <c r="AU5" s="34">
        <v>27.45</v>
      </c>
      <c r="AV5" s="34">
        <v>27.98</v>
      </c>
      <c r="AW5" s="34">
        <v>6.33</v>
      </c>
      <c r="AX5" s="34">
        <v>4.16</v>
      </c>
      <c r="AY5" s="34">
        <v>4.38</v>
      </c>
      <c r="AZ5" s="34">
        <v>60.14</v>
      </c>
      <c r="BA5" s="34">
        <v>68.03</v>
      </c>
      <c r="BB5" s="34">
        <v>67.22</v>
      </c>
      <c r="BC5" s="34">
        <v>0.81</v>
      </c>
      <c r="BD5" s="34">
        <v>0.34</v>
      </c>
      <c r="BE5" s="34">
        <v>0.39</v>
      </c>
    </row>
    <row r="6" spans="1:57" ht="15">
      <c r="A6" s="2">
        <v>3</v>
      </c>
      <c r="B6" s="2" t="s">
        <v>20</v>
      </c>
      <c r="C6" s="2" t="s">
        <v>613</v>
      </c>
      <c r="D6" s="34">
        <v>54985</v>
      </c>
      <c r="E6" s="34">
        <v>11561</v>
      </c>
      <c r="F6" s="34">
        <v>43424</v>
      </c>
      <c r="G6" s="34">
        <v>3483</v>
      </c>
      <c r="H6" s="34">
        <v>11702</v>
      </c>
      <c r="I6" s="34">
        <v>15185</v>
      </c>
      <c r="J6" s="34">
        <v>2985</v>
      </c>
      <c r="K6" s="34">
        <v>17864</v>
      </c>
      <c r="L6" s="34">
        <v>20849</v>
      </c>
      <c r="M6" s="34">
        <v>5011</v>
      </c>
      <c r="N6" s="34">
        <v>13568</v>
      </c>
      <c r="O6" s="34">
        <v>18579</v>
      </c>
      <c r="P6" s="34">
        <v>82</v>
      </c>
      <c r="Q6" s="34">
        <v>290</v>
      </c>
      <c r="R6" s="34">
        <v>372</v>
      </c>
      <c r="S6" s="34">
        <v>30.12</v>
      </c>
      <c r="T6" s="34">
        <v>26.94</v>
      </c>
      <c r="U6" s="34">
        <v>27.61</v>
      </c>
      <c r="V6" s="34">
        <v>25.81</v>
      </c>
      <c r="W6" s="34">
        <v>41.13</v>
      </c>
      <c r="X6" s="34">
        <v>37.91</v>
      </c>
      <c r="Y6" s="34">
        <v>43.34</v>
      </c>
      <c r="Z6" s="34">
        <v>31.24</v>
      </c>
      <c r="AA6" s="34">
        <v>33.78</v>
      </c>
      <c r="AB6" s="34">
        <v>0.7</v>
      </c>
      <c r="AC6" s="34">
        <v>0.66</v>
      </c>
      <c r="AD6" s="34">
        <v>0.67</v>
      </c>
      <c r="AE6" s="34">
        <v>6717</v>
      </c>
      <c r="AF6" s="34">
        <v>28576</v>
      </c>
      <c r="AG6" s="34">
        <v>35293</v>
      </c>
      <c r="AH6" s="34">
        <v>1916</v>
      </c>
      <c r="AI6" s="34">
        <v>7466</v>
      </c>
      <c r="AJ6" s="34">
        <v>9382</v>
      </c>
      <c r="AK6" s="34">
        <v>1975</v>
      </c>
      <c r="AL6" s="34">
        <v>12433</v>
      </c>
      <c r="AM6" s="34">
        <v>14408</v>
      </c>
      <c r="AN6" s="34">
        <v>2787</v>
      </c>
      <c r="AO6" s="34">
        <v>8494</v>
      </c>
      <c r="AP6" s="34">
        <v>11281</v>
      </c>
      <c r="AQ6" s="34">
        <v>39</v>
      </c>
      <c r="AR6" s="34">
        <v>183</v>
      </c>
      <c r="AS6" s="34">
        <v>222</v>
      </c>
      <c r="AT6" s="34">
        <v>28.52</v>
      </c>
      <c r="AU6" s="34">
        <v>26.12</v>
      </c>
      <c r="AV6" s="34">
        <v>26.58</v>
      </c>
      <c r="AW6" s="34">
        <v>29.4</v>
      </c>
      <c r="AX6" s="34">
        <v>43.5</v>
      </c>
      <c r="AY6" s="34">
        <v>40.82</v>
      </c>
      <c r="AZ6" s="34">
        <v>41.49</v>
      </c>
      <c r="BA6" s="34">
        <v>29.72</v>
      </c>
      <c r="BB6" s="34">
        <v>31.96</v>
      </c>
      <c r="BC6" s="34">
        <v>0.58</v>
      </c>
      <c r="BD6" s="34">
        <v>0.64</v>
      </c>
      <c r="BE6" s="34">
        <v>0.62</v>
      </c>
    </row>
    <row r="7" spans="1:57" ht="15">
      <c r="A7" s="2">
        <v>4</v>
      </c>
      <c r="B7" s="2" t="s">
        <v>20</v>
      </c>
      <c r="C7" s="2" t="s">
        <v>614</v>
      </c>
      <c r="D7" s="34">
        <v>97124</v>
      </c>
      <c r="E7" s="34">
        <v>28566</v>
      </c>
      <c r="F7" s="34">
        <v>68558</v>
      </c>
      <c r="G7" s="34">
        <v>6998</v>
      </c>
      <c r="H7" s="34">
        <v>15443</v>
      </c>
      <c r="I7" s="34">
        <v>22441</v>
      </c>
      <c r="J7" s="34">
        <v>1624</v>
      </c>
      <c r="K7" s="34">
        <v>3892</v>
      </c>
      <c r="L7" s="34">
        <v>5516</v>
      </c>
      <c r="M7" s="34">
        <v>19633</v>
      </c>
      <c r="N7" s="34">
        <v>48449</v>
      </c>
      <c r="O7" s="34">
        <v>68082</v>
      </c>
      <c r="P7" s="34">
        <v>311</v>
      </c>
      <c r="Q7" s="34">
        <v>774</v>
      </c>
      <c r="R7" s="34">
        <v>1085</v>
      </c>
      <c r="S7" s="34">
        <v>24.49</v>
      </c>
      <c r="T7" s="34">
        <v>22.52</v>
      </c>
      <c r="U7" s="34">
        <v>23.1</v>
      </c>
      <c r="V7" s="34">
        <v>5.68</v>
      </c>
      <c r="W7" s="34">
        <v>5.67</v>
      </c>
      <c r="X7" s="34">
        <v>5.67</v>
      </c>
      <c r="Y7" s="34">
        <v>68.72</v>
      </c>
      <c r="Z7" s="34">
        <v>70.66</v>
      </c>
      <c r="AA7" s="34">
        <v>70.09</v>
      </c>
      <c r="AB7" s="34">
        <v>1.08</v>
      </c>
      <c r="AC7" s="34">
        <v>1.12</v>
      </c>
      <c r="AD7" s="34">
        <v>1.11</v>
      </c>
      <c r="AE7" s="34">
        <v>19540</v>
      </c>
      <c r="AF7" s="34">
        <v>46469</v>
      </c>
      <c r="AG7" s="34">
        <v>66009</v>
      </c>
      <c r="AH7" s="34">
        <v>4951</v>
      </c>
      <c r="AI7" s="34">
        <v>10638</v>
      </c>
      <c r="AJ7" s="34">
        <v>15589</v>
      </c>
      <c r="AK7" s="34">
        <v>1195</v>
      </c>
      <c r="AL7" s="34">
        <v>2739</v>
      </c>
      <c r="AM7" s="34">
        <v>3934</v>
      </c>
      <c r="AN7" s="34">
        <v>13195</v>
      </c>
      <c r="AO7" s="34">
        <v>32540</v>
      </c>
      <c r="AP7" s="34">
        <v>45735</v>
      </c>
      <c r="AQ7" s="34">
        <v>199</v>
      </c>
      <c r="AR7" s="34">
        <v>552</v>
      </c>
      <c r="AS7" s="34">
        <v>751</v>
      </c>
      <c r="AT7" s="34">
        <v>25.33</v>
      </c>
      <c r="AU7" s="34">
        <v>22.89</v>
      </c>
      <c r="AV7" s="34">
        <v>23.61</v>
      </c>
      <c r="AW7" s="34">
        <v>6.11</v>
      </c>
      <c r="AX7" s="34">
        <v>5.89</v>
      </c>
      <c r="AY7" s="34">
        <v>5.95</v>
      </c>
      <c r="AZ7" s="34">
        <v>67.52</v>
      </c>
      <c r="BA7" s="34">
        <v>70.02</v>
      </c>
      <c r="BB7" s="34">
        <v>69.28</v>
      </c>
      <c r="BC7" s="34">
        <v>1.01</v>
      </c>
      <c r="BD7" s="34">
        <v>1.18</v>
      </c>
      <c r="BE7" s="34">
        <v>1.13</v>
      </c>
    </row>
    <row r="8" spans="1:57" ht="15">
      <c r="A8" s="2">
        <v>5</v>
      </c>
      <c r="B8" s="2" t="s">
        <v>20</v>
      </c>
      <c r="C8" s="2" t="s">
        <v>615</v>
      </c>
      <c r="D8" s="34">
        <v>78201</v>
      </c>
      <c r="E8" s="34">
        <v>16280</v>
      </c>
      <c r="F8" s="34">
        <v>61921</v>
      </c>
      <c r="G8" s="34">
        <v>5288</v>
      </c>
      <c r="H8" s="34">
        <v>20094</v>
      </c>
      <c r="I8" s="34">
        <v>25382</v>
      </c>
      <c r="J8" s="34">
        <v>1121</v>
      </c>
      <c r="K8" s="34">
        <v>2785</v>
      </c>
      <c r="L8" s="34">
        <v>3906</v>
      </c>
      <c r="M8" s="34">
        <v>9437</v>
      </c>
      <c r="N8" s="34">
        <v>37506</v>
      </c>
      <c r="O8" s="34">
        <v>46943</v>
      </c>
      <c r="P8" s="34">
        <v>434</v>
      </c>
      <c r="Q8" s="34">
        <v>1536</v>
      </c>
      <c r="R8" s="34">
        <v>1970</v>
      </c>
      <c r="S8" s="34">
        <v>32.48</v>
      </c>
      <c r="T8" s="34">
        <v>32.45</v>
      </c>
      <c r="U8" s="34">
        <v>32.45</v>
      </c>
      <c r="V8" s="34">
        <v>6.88</v>
      </c>
      <c r="W8" s="34">
        <v>4.49</v>
      </c>
      <c r="X8" s="34">
        <v>4.99</v>
      </c>
      <c r="Y8" s="34">
        <v>57.96</v>
      </c>
      <c r="Z8" s="34">
        <v>60.57</v>
      </c>
      <c r="AA8" s="34">
        <v>60.02</v>
      </c>
      <c r="AB8" s="34">
        <v>2.66</v>
      </c>
      <c r="AC8" s="34">
        <v>2.48</v>
      </c>
      <c r="AD8" s="34">
        <v>2.51</v>
      </c>
      <c r="AE8" s="34">
        <v>11077</v>
      </c>
      <c r="AF8" s="34">
        <v>43492</v>
      </c>
      <c r="AG8" s="34">
        <v>54569</v>
      </c>
      <c r="AH8" s="34">
        <v>3568</v>
      </c>
      <c r="AI8" s="34">
        <v>14282</v>
      </c>
      <c r="AJ8" s="34">
        <v>17850</v>
      </c>
      <c r="AK8" s="34">
        <v>806</v>
      </c>
      <c r="AL8" s="34">
        <v>2015</v>
      </c>
      <c r="AM8" s="34">
        <v>2821</v>
      </c>
      <c r="AN8" s="34">
        <v>6429</v>
      </c>
      <c r="AO8" s="34">
        <v>26264</v>
      </c>
      <c r="AP8" s="34">
        <v>32693</v>
      </c>
      <c r="AQ8" s="34">
        <v>274</v>
      </c>
      <c r="AR8" s="34">
        <v>931</v>
      </c>
      <c r="AS8" s="34">
        <v>1205</v>
      </c>
      <c r="AT8" s="34">
        <v>32.21</v>
      </c>
      <c r="AU8" s="34">
        <v>32.83</v>
      </c>
      <c r="AV8" s="34">
        <v>32.71</v>
      </c>
      <c r="AW8" s="34">
        <v>7.27</v>
      </c>
      <c r="AX8" s="34">
        <v>4.63</v>
      </c>
      <c r="AY8" s="34">
        <v>5.16</v>
      </c>
      <c r="AZ8" s="34">
        <v>58.03</v>
      </c>
      <c r="BA8" s="34">
        <v>60.38</v>
      </c>
      <c r="BB8" s="34">
        <v>59.91</v>
      </c>
      <c r="BC8" s="34">
        <v>2.47</v>
      </c>
      <c r="BD8" s="34">
        <v>2.14</v>
      </c>
      <c r="BE8" s="34">
        <v>2.2</v>
      </c>
    </row>
    <row r="9" spans="1:57" ht="15">
      <c r="A9" s="2">
        <v>6</v>
      </c>
      <c r="B9" s="2" t="s">
        <v>20</v>
      </c>
      <c r="C9" s="2" t="s">
        <v>616</v>
      </c>
      <c r="D9" s="34">
        <v>76602</v>
      </c>
      <c r="E9" s="34">
        <v>7912</v>
      </c>
      <c r="F9" s="34">
        <v>68690</v>
      </c>
      <c r="G9" s="34">
        <v>2008</v>
      </c>
      <c r="H9" s="34">
        <v>16864</v>
      </c>
      <c r="I9" s="34">
        <v>18872</v>
      </c>
      <c r="J9" s="34">
        <v>1111</v>
      </c>
      <c r="K9" s="34">
        <v>8627</v>
      </c>
      <c r="L9" s="34">
        <v>9738</v>
      </c>
      <c r="M9" s="34">
        <v>4776</v>
      </c>
      <c r="N9" s="34">
        <v>42932</v>
      </c>
      <c r="O9" s="34">
        <v>47708</v>
      </c>
      <c r="P9" s="34">
        <v>17</v>
      </c>
      <c r="Q9" s="34">
        <v>267</v>
      </c>
      <c r="R9" s="34">
        <v>284</v>
      </c>
      <c r="S9" s="34">
        <v>25.37</v>
      </c>
      <c r="T9" s="34">
        <v>24.55</v>
      </c>
      <c r="U9" s="34">
        <v>24.63</v>
      </c>
      <c r="V9" s="34">
        <v>14.04</v>
      </c>
      <c r="W9" s="34">
        <v>12.55</v>
      </c>
      <c r="X9" s="34">
        <v>12.71</v>
      </c>
      <c r="Y9" s="34">
        <v>60.36</v>
      </c>
      <c r="Z9" s="34">
        <v>62.5</v>
      </c>
      <c r="AA9" s="34">
        <v>62.28</v>
      </c>
      <c r="AB9" s="34">
        <v>0.21</v>
      </c>
      <c r="AC9" s="34">
        <v>0.38</v>
      </c>
      <c r="AD9" s="34">
        <v>0.37</v>
      </c>
      <c r="AE9" s="34">
        <v>5870</v>
      </c>
      <c r="AF9" s="34">
        <v>52683</v>
      </c>
      <c r="AG9" s="34">
        <v>58553</v>
      </c>
      <c r="AH9" s="34">
        <v>1458</v>
      </c>
      <c r="AI9" s="34">
        <v>12240</v>
      </c>
      <c r="AJ9" s="34">
        <v>13698</v>
      </c>
      <c r="AK9" s="34">
        <v>875</v>
      </c>
      <c r="AL9" s="34">
        <v>6470</v>
      </c>
      <c r="AM9" s="34">
        <v>7345</v>
      </c>
      <c r="AN9" s="34">
        <v>3521</v>
      </c>
      <c r="AO9" s="34">
        <v>33795</v>
      </c>
      <c r="AP9" s="34">
        <v>37316</v>
      </c>
      <c r="AQ9" s="34">
        <v>16</v>
      </c>
      <c r="AR9" s="34">
        <v>178</v>
      </c>
      <c r="AS9" s="34">
        <v>194</v>
      </c>
      <c r="AT9" s="34">
        <v>24.83</v>
      </c>
      <c r="AU9" s="34">
        <v>23.23</v>
      </c>
      <c r="AV9" s="34">
        <v>23.39</v>
      </c>
      <c r="AW9" s="34">
        <v>14.9</v>
      </c>
      <c r="AX9" s="34">
        <v>12.28</v>
      </c>
      <c r="AY9" s="34">
        <v>12.54</v>
      </c>
      <c r="AZ9" s="34">
        <v>59.98</v>
      </c>
      <c r="BA9" s="34">
        <v>64.14</v>
      </c>
      <c r="BB9" s="34">
        <v>63.73</v>
      </c>
      <c r="BC9" s="34">
        <v>0.27</v>
      </c>
      <c r="BD9" s="34">
        <v>0.33</v>
      </c>
      <c r="BE9" s="34">
        <v>0.33</v>
      </c>
    </row>
    <row r="10" spans="1:57" ht="15">
      <c r="A10" s="2">
        <v>7</v>
      </c>
      <c r="B10" s="2" t="s">
        <v>20</v>
      </c>
      <c r="C10" s="2" t="s">
        <v>617</v>
      </c>
      <c r="D10" s="34">
        <v>50965</v>
      </c>
      <c r="E10" s="34">
        <v>11744</v>
      </c>
      <c r="F10" s="34">
        <v>39221</v>
      </c>
      <c r="G10" s="34">
        <v>2203</v>
      </c>
      <c r="H10" s="34">
        <v>7403</v>
      </c>
      <c r="I10" s="34">
        <v>9606</v>
      </c>
      <c r="J10" s="34">
        <v>960</v>
      </c>
      <c r="K10" s="34">
        <v>2512</v>
      </c>
      <c r="L10" s="34">
        <v>3472</v>
      </c>
      <c r="M10" s="34">
        <v>8411</v>
      </c>
      <c r="N10" s="34">
        <v>28765</v>
      </c>
      <c r="O10" s="34">
        <v>37176</v>
      </c>
      <c r="P10" s="34">
        <v>170</v>
      </c>
      <c r="Q10" s="34">
        <v>541</v>
      </c>
      <c r="R10" s="34">
        <v>711</v>
      </c>
      <c r="S10" s="34">
        <v>18.75</v>
      </c>
      <c r="T10" s="34">
        <v>18.87</v>
      </c>
      <c r="U10" s="34">
        <v>18.84</v>
      </c>
      <c r="V10" s="34">
        <v>8.17</v>
      </c>
      <c r="W10" s="34">
        <v>6.4</v>
      </c>
      <c r="X10" s="34">
        <v>6.81</v>
      </c>
      <c r="Y10" s="34">
        <v>71.61</v>
      </c>
      <c r="Z10" s="34">
        <v>73.34</v>
      </c>
      <c r="AA10" s="34">
        <v>72.94</v>
      </c>
      <c r="AB10" s="34">
        <v>1.44</v>
      </c>
      <c r="AC10" s="34">
        <v>1.37</v>
      </c>
      <c r="AD10" s="34">
        <v>1.39</v>
      </c>
      <c r="AE10" s="34">
        <v>7239</v>
      </c>
      <c r="AF10" s="34">
        <v>29080</v>
      </c>
      <c r="AG10" s="34">
        <v>36319</v>
      </c>
      <c r="AH10" s="34">
        <v>1323</v>
      </c>
      <c r="AI10" s="34">
        <v>5024</v>
      </c>
      <c r="AJ10" s="34">
        <v>6347</v>
      </c>
      <c r="AK10" s="34">
        <v>624</v>
      </c>
      <c r="AL10" s="34">
        <v>1431</v>
      </c>
      <c r="AM10" s="34">
        <v>2055</v>
      </c>
      <c r="AN10" s="34">
        <v>5159</v>
      </c>
      <c r="AO10" s="34">
        <v>22283</v>
      </c>
      <c r="AP10" s="34">
        <v>27442</v>
      </c>
      <c r="AQ10" s="34">
        <v>133</v>
      </c>
      <c r="AR10" s="34">
        <v>342</v>
      </c>
      <c r="AS10" s="34">
        <v>475</v>
      </c>
      <c r="AT10" s="34">
        <v>18.27</v>
      </c>
      <c r="AU10" s="34">
        <v>17.27</v>
      </c>
      <c r="AV10" s="34">
        <v>17.47</v>
      </c>
      <c r="AW10" s="34">
        <v>8.61</v>
      </c>
      <c r="AX10" s="34">
        <v>4.92</v>
      </c>
      <c r="AY10" s="34">
        <v>5.65</v>
      </c>
      <c r="AZ10" s="34">
        <v>71.26</v>
      </c>
      <c r="BA10" s="34">
        <v>76.62</v>
      </c>
      <c r="BB10" s="34">
        <v>75.55</v>
      </c>
      <c r="BC10" s="34">
        <v>1.83</v>
      </c>
      <c r="BD10" s="34">
        <v>1.17</v>
      </c>
      <c r="BE10" s="34">
        <v>1.3</v>
      </c>
    </row>
    <row r="11" spans="1:57" ht="15">
      <c r="A11" s="2">
        <v>8</v>
      </c>
      <c r="B11" s="2" t="s">
        <v>20</v>
      </c>
      <c r="C11" s="2" t="s">
        <v>618</v>
      </c>
      <c r="D11" s="34">
        <v>58910</v>
      </c>
      <c r="E11" s="34">
        <v>7471</v>
      </c>
      <c r="F11" s="34">
        <v>51439</v>
      </c>
      <c r="G11" s="34">
        <v>2580</v>
      </c>
      <c r="H11" s="34">
        <v>16202</v>
      </c>
      <c r="I11" s="34">
        <v>18782</v>
      </c>
      <c r="J11" s="34">
        <v>571</v>
      </c>
      <c r="K11" s="34">
        <v>2784</v>
      </c>
      <c r="L11" s="34">
        <v>3355</v>
      </c>
      <c r="M11" s="34">
        <v>4211</v>
      </c>
      <c r="N11" s="34">
        <v>31885</v>
      </c>
      <c r="O11" s="34">
        <v>36096</v>
      </c>
      <c r="P11" s="34">
        <v>109</v>
      </c>
      <c r="Q11" s="34">
        <v>568</v>
      </c>
      <c r="R11" s="34">
        <v>677</v>
      </c>
      <c r="S11" s="34">
        <v>34.53</v>
      </c>
      <c r="T11" s="34">
        <v>31.49</v>
      </c>
      <c r="U11" s="34">
        <v>31.88</v>
      </c>
      <c r="V11" s="34">
        <v>7.64</v>
      </c>
      <c r="W11" s="34">
        <v>5.41</v>
      </c>
      <c r="X11" s="34">
        <v>5.69</v>
      </c>
      <c r="Y11" s="34">
        <v>56.36</v>
      </c>
      <c r="Z11" s="34">
        <v>61.98</v>
      </c>
      <c r="AA11" s="34">
        <v>61.27</v>
      </c>
      <c r="AB11" s="34">
        <v>1.45</v>
      </c>
      <c r="AC11" s="34">
        <v>1.1</v>
      </c>
      <c r="AD11" s="34">
        <v>1.14</v>
      </c>
      <c r="AE11" s="34">
        <v>5373</v>
      </c>
      <c r="AF11" s="34">
        <v>36636</v>
      </c>
      <c r="AG11" s="34">
        <v>42009</v>
      </c>
      <c r="AH11" s="34">
        <v>1915</v>
      </c>
      <c r="AI11" s="34">
        <v>11710</v>
      </c>
      <c r="AJ11" s="34">
        <v>13625</v>
      </c>
      <c r="AK11" s="34">
        <v>394</v>
      </c>
      <c r="AL11" s="34">
        <v>1971</v>
      </c>
      <c r="AM11" s="34">
        <v>2365</v>
      </c>
      <c r="AN11" s="34">
        <v>2983</v>
      </c>
      <c r="AO11" s="34">
        <v>22526</v>
      </c>
      <c r="AP11" s="34">
        <v>25509</v>
      </c>
      <c r="AQ11" s="34">
        <v>81</v>
      </c>
      <c r="AR11" s="34">
        <v>429</v>
      </c>
      <c r="AS11" s="34">
        <v>510</v>
      </c>
      <c r="AT11" s="34">
        <v>35.64</v>
      </c>
      <c r="AU11" s="34">
        <v>31.96</v>
      </c>
      <c r="AV11" s="34">
        <v>32.43</v>
      </c>
      <c r="AW11" s="34">
        <v>7.33</v>
      </c>
      <c r="AX11" s="34">
        <v>5.37</v>
      </c>
      <c r="AY11" s="34">
        <v>5.62</v>
      </c>
      <c r="AZ11" s="34">
        <v>55.51</v>
      </c>
      <c r="BA11" s="34">
        <v>61.48</v>
      </c>
      <c r="BB11" s="34">
        <v>60.72</v>
      </c>
      <c r="BC11" s="34">
        <v>1.5</v>
      </c>
      <c r="BD11" s="34">
        <v>1.17</v>
      </c>
      <c r="BE11" s="34">
        <v>1.21</v>
      </c>
    </row>
    <row r="12" spans="1:57" ht="15">
      <c r="A12" s="2">
        <v>9</v>
      </c>
      <c r="B12" s="2" t="s">
        <v>20</v>
      </c>
      <c r="C12" s="2" t="s">
        <v>619</v>
      </c>
      <c r="D12" s="34">
        <v>56545</v>
      </c>
      <c r="E12" s="34">
        <v>5736</v>
      </c>
      <c r="F12" s="34">
        <v>50809</v>
      </c>
      <c r="G12" s="34">
        <v>1540</v>
      </c>
      <c r="H12" s="34">
        <v>12253</v>
      </c>
      <c r="I12" s="34">
        <v>13793</v>
      </c>
      <c r="J12" s="34">
        <v>1248</v>
      </c>
      <c r="K12" s="34">
        <v>9278</v>
      </c>
      <c r="L12" s="34">
        <v>10526</v>
      </c>
      <c r="M12" s="34">
        <v>2916</v>
      </c>
      <c r="N12" s="34">
        <v>29008</v>
      </c>
      <c r="O12" s="34">
        <v>31924</v>
      </c>
      <c r="P12" s="34">
        <v>32</v>
      </c>
      <c r="Q12" s="34">
        <v>270</v>
      </c>
      <c r="R12" s="34">
        <v>302</v>
      </c>
      <c r="S12" s="34">
        <v>26.84</v>
      </c>
      <c r="T12" s="34">
        <v>24.11</v>
      </c>
      <c r="U12" s="34">
        <v>24.39</v>
      </c>
      <c r="V12" s="34">
        <v>21.75</v>
      </c>
      <c r="W12" s="34">
        <v>18.26</v>
      </c>
      <c r="X12" s="34">
        <v>18.61</v>
      </c>
      <c r="Y12" s="34">
        <v>50.83</v>
      </c>
      <c r="Z12" s="34">
        <v>57.09</v>
      </c>
      <c r="AA12" s="34">
        <v>56.45</v>
      </c>
      <c r="AB12" s="34">
        <v>0.55</v>
      </c>
      <c r="AC12" s="34">
        <v>0.53</v>
      </c>
      <c r="AD12" s="34">
        <v>0.53</v>
      </c>
      <c r="AE12" s="34">
        <v>3513</v>
      </c>
      <c r="AF12" s="34">
        <v>30611</v>
      </c>
      <c r="AG12" s="34">
        <v>34124</v>
      </c>
      <c r="AH12" s="34">
        <v>901</v>
      </c>
      <c r="AI12" s="34">
        <v>7619</v>
      </c>
      <c r="AJ12" s="34">
        <v>8520</v>
      </c>
      <c r="AK12" s="34">
        <v>754</v>
      </c>
      <c r="AL12" s="34">
        <v>5270</v>
      </c>
      <c r="AM12" s="34">
        <v>6024</v>
      </c>
      <c r="AN12" s="34">
        <v>1836</v>
      </c>
      <c r="AO12" s="34">
        <v>17538</v>
      </c>
      <c r="AP12" s="34">
        <v>19374</v>
      </c>
      <c r="AQ12" s="34">
        <v>22</v>
      </c>
      <c r="AR12" s="34">
        <v>184</v>
      </c>
      <c r="AS12" s="34">
        <v>206</v>
      </c>
      <c r="AT12" s="34">
        <v>25.64</v>
      </c>
      <c r="AU12" s="34">
        <v>24.88</v>
      </c>
      <c r="AV12" s="34">
        <v>24.96</v>
      </c>
      <c r="AW12" s="34">
        <v>21.46</v>
      </c>
      <c r="AX12" s="34">
        <v>17.21</v>
      </c>
      <c r="AY12" s="34">
        <v>17.65</v>
      </c>
      <c r="AZ12" s="34">
        <v>52.26</v>
      </c>
      <c r="BA12" s="34">
        <v>57.29</v>
      </c>
      <c r="BB12" s="34">
        <v>56.77</v>
      </c>
      <c r="BC12" s="34">
        <v>0.62</v>
      </c>
      <c r="BD12" s="34">
        <v>0.6</v>
      </c>
      <c r="BE12" s="34">
        <v>0.6</v>
      </c>
    </row>
    <row r="13" spans="4:70" ht="15">
      <c r="D13">
        <f>SUM(D4:D12)</f>
        <v>585715</v>
      </c>
      <c r="E13">
        <f>SUM(E4:E12)</f>
        <v>113174</v>
      </c>
      <c r="F13">
        <f>SUM(F4:F12)</f>
        <v>472541</v>
      </c>
      <c r="G13">
        <f aca="true" t="shared" si="0" ref="G13:BR13">SUM(G4:G12)</f>
        <v>30410</v>
      </c>
      <c r="H13">
        <f t="shared" si="0"/>
        <v>124511</v>
      </c>
      <c r="I13">
        <f t="shared" si="0"/>
        <v>154921</v>
      </c>
      <c r="J13">
        <f t="shared" si="0"/>
        <v>16200</v>
      </c>
      <c r="K13">
        <f t="shared" si="0"/>
        <v>58480</v>
      </c>
      <c r="L13">
        <f t="shared" si="0"/>
        <v>74680</v>
      </c>
      <c r="M13">
        <f t="shared" si="0"/>
        <v>65176</v>
      </c>
      <c r="N13">
        <f t="shared" si="0"/>
        <v>284890</v>
      </c>
      <c r="O13">
        <f t="shared" si="0"/>
        <v>350066</v>
      </c>
      <c r="P13">
        <f t="shared" si="0"/>
        <v>1388</v>
      </c>
      <c r="Q13">
        <f t="shared" si="0"/>
        <v>4660</v>
      </c>
      <c r="R13">
        <f t="shared" si="0"/>
        <v>6048</v>
      </c>
      <c r="S13">
        <f t="shared" si="0"/>
        <v>249.06</v>
      </c>
      <c r="T13">
        <f t="shared" si="0"/>
        <v>236.10000000000002</v>
      </c>
      <c r="U13">
        <f t="shared" si="0"/>
        <v>237.23000000000002</v>
      </c>
      <c r="V13">
        <f t="shared" si="0"/>
        <v>132.33999999999997</v>
      </c>
      <c r="W13">
        <f t="shared" si="0"/>
        <v>129.1</v>
      </c>
      <c r="X13">
        <f t="shared" si="0"/>
        <v>129.76999999999998</v>
      </c>
      <c r="Y13">
        <f t="shared" si="0"/>
        <v>508.51000000000005</v>
      </c>
      <c r="Z13">
        <f t="shared" si="0"/>
        <v>525.8900000000001</v>
      </c>
      <c r="AA13">
        <f t="shared" si="0"/>
        <v>523.8299999999999</v>
      </c>
      <c r="AB13">
        <f t="shared" si="0"/>
        <v>9.870000000000001</v>
      </c>
      <c r="AC13">
        <f t="shared" si="0"/>
        <v>8.719999999999999</v>
      </c>
      <c r="AD13">
        <f t="shared" si="0"/>
        <v>8.969999999999999</v>
      </c>
      <c r="AE13">
        <f t="shared" si="0"/>
        <v>77910</v>
      </c>
      <c r="AF13">
        <f t="shared" si="0"/>
        <v>339398</v>
      </c>
      <c r="AG13">
        <f t="shared" si="0"/>
        <v>417308</v>
      </c>
      <c r="AH13">
        <f t="shared" si="0"/>
        <v>21004</v>
      </c>
      <c r="AI13">
        <f t="shared" si="0"/>
        <v>88556</v>
      </c>
      <c r="AJ13">
        <f t="shared" si="0"/>
        <v>109560</v>
      </c>
      <c r="AK13">
        <f t="shared" si="0"/>
        <v>11476</v>
      </c>
      <c r="AL13">
        <f t="shared" si="0"/>
        <v>40684</v>
      </c>
      <c r="AM13">
        <f t="shared" si="0"/>
        <v>52160</v>
      </c>
      <c r="AN13">
        <f t="shared" si="0"/>
        <v>44472</v>
      </c>
      <c r="AO13">
        <f t="shared" si="0"/>
        <v>207017</v>
      </c>
      <c r="AP13">
        <f t="shared" si="0"/>
        <v>251489</v>
      </c>
      <c r="AQ13">
        <f t="shared" si="0"/>
        <v>958</v>
      </c>
      <c r="AR13">
        <f t="shared" si="0"/>
        <v>3141</v>
      </c>
      <c r="AS13">
        <f t="shared" si="0"/>
        <v>4099</v>
      </c>
      <c r="AT13">
        <f t="shared" si="0"/>
        <v>247.12</v>
      </c>
      <c r="AU13">
        <f t="shared" si="0"/>
        <v>233.34</v>
      </c>
      <c r="AV13">
        <f t="shared" si="0"/>
        <v>234.78000000000003</v>
      </c>
      <c r="AW13">
        <f t="shared" si="0"/>
        <v>136.78</v>
      </c>
      <c r="AX13">
        <f t="shared" si="0"/>
        <v>128.99</v>
      </c>
      <c r="AY13">
        <f t="shared" si="0"/>
        <v>130.49</v>
      </c>
      <c r="AZ13">
        <f t="shared" si="0"/>
        <v>505.68999999999994</v>
      </c>
      <c r="BA13">
        <f t="shared" si="0"/>
        <v>529.11</v>
      </c>
      <c r="BB13">
        <f t="shared" si="0"/>
        <v>525.82</v>
      </c>
      <c r="BC13">
        <f t="shared" si="0"/>
        <v>10.239999999999998</v>
      </c>
      <c r="BD13">
        <f t="shared" si="0"/>
        <v>8.379999999999999</v>
      </c>
      <c r="BE13">
        <f t="shared" si="0"/>
        <v>8.72</v>
      </c>
      <c r="BF13">
        <f t="shared" si="0"/>
        <v>0</v>
      </c>
      <c r="BG13">
        <f t="shared" si="0"/>
        <v>0</v>
      </c>
      <c r="BH13">
        <f t="shared" si="0"/>
        <v>0</v>
      </c>
      <c r="BI13">
        <f t="shared" si="0"/>
        <v>0</v>
      </c>
      <c r="BJ13">
        <f t="shared" si="0"/>
        <v>0</v>
      </c>
      <c r="BK13">
        <f t="shared" si="0"/>
        <v>0</v>
      </c>
      <c r="BL13">
        <f t="shared" si="0"/>
        <v>0</v>
      </c>
      <c r="BM13">
        <f t="shared" si="0"/>
        <v>0</v>
      </c>
      <c r="BN13">
        <f t="shared" si="0"/>
        <v>0</v>
      </c>
      <c r="BO13">
        <f t="shared" si="0"/>
        <v>0</v>
      </c>
      <c r="BP13">
        <f t="shared" si="0"/>
        <v>0</v>
      </c>
      <c r="BQ13">
        <f t="shared" si="0"/>
        <v>0</v>
      </c>
      <c r="BR13">
        <f t="shared" si="0"/>
        <v>0</v>
      </c>
    </row>
  </sheetData>
  <sheetProtection/>
  <mergeCells count="19">
    <mergeCell ref="V1:BZ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Z6"/>
  <sheetViews>
    <sheetView zoomScalePageLayoutView="0" workbookViewId="0" topLeftCell="BD1">
      <selection activeCell="G6" sqref="G6:BE6"/>
    </sheetView>
  </sheetViews>
  <sheetFormatPr defaultColWidth="9.140625" defaultRowHeight="15"/>
  <sheetData>
    <row r="1" spans="22:78" ht="15">
      <c r="V1" s="102" t="s">
        <v>650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33</v>
      </c>
      <c r="E3" s="32" t="s">
        <v>31</v>
      </c>
      <c r="F3" s="32" t="s">
        <v>32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>
        <v>1</v>
      </c>
      <c r="B4" t="s">
        <v>620</v>
      </c>
      <c r="C4" t="s">
        <v>621</v>
      </c>
      <c r="D4" s="35">
        <v>255</v>
      </c>
      <c r="E4" s="35">
        <v>85</v>
      </c>
      <c r="F4" s="35">
        <v>170</v>
      </c>
      <c r="J4" s="35">
        <v>83</v>
      </c>
      <c r="K4" s="35">
        <v>167</v>
      </c>
      <c r="L4" s="35">
        <v>250</v>
      </c>
      <c r="M4" s="35">
        <v>2</v>
      </c>
      <c r="N4" s="35">
        <v>3</v>
      </c>
      <c r="O4" s="35">
        <v>5</v>
      </c>
      <c r="V4" s="35">
        <v>97.64</v>
      </c>
      <c r="W4" s="35">
        <v>98.23</v>
      </c>
      <c r="X4" s="35">
        <v>98.03</v>
      </c>
      <c r="Y4" s="35">
        <v>2.35</v>
      </c>
      <c r="Z4" s="35">
        <v>1.76</v>
      </c>
      <c r="AA4" s="35">
        <v>1.96</v>
      </c>
      <c r="AE4" s="35">
        <v>47</v>
      </c>
      <c r="AF4" s="35">
        <v>132</v>
      </c>
      <c r="AG4" s="35">
        <v>179</v>
      </c>
      <c r="AK4" s="35">
        <v>45</v>
      </c>
      <c r="AL4" s="35">
        <v>129</v>
      </c>
      <c r="AM4" s="35">
        <v>174</v>
      </c>
      <c r="AN4" s="35">
        <v>2</v>
      </c>
      <c r="AO4" s="35">
        <v>3</v>
      </c>
      <c r="AP4" s="35">
        <v>5</v>
      </c>
      <c r="AW4" s="35">
        <v>95.74</v>
      </c>
      <c r="AX4" s="35">
        <v>97.72</v>
      </c>
      <c r="AY4" s="35">
        <v>97.2</v>
      </c>
      <c r="AZ4" s="35">
        <v>4.25</v>
      </c>
      <c r="BA4" s="35">
        <v>2.27</v>
      </c>
      <c r="BB4" s="35">
        <v>2.79</v>
      </c>
    </row>
    <row r="5" spans="1:57" ht="15">
      <c r="A5">
        <v>2</v>
      </c>
      <c r="B5" t="s">
        <v>620</v>
      </c>
      <c r="C5" t="s">
        <v>622</v>
      </c>
      <c r="D5" s="35">
        <v>536</v>
      </c>
      <c r="E5" s="35">
        <v>172</v>
      </c>
      <c r="F5" s="35">
        <v>364</v>
      </c>
      <c r="G5" s="35">
        <v>15</v>
      </c>
      <c r="H5" s="35">
        <v>16</v>
      </c>
      <c r="I5" s="35">
        <v>31</v>
      </c>
      <c r="J5" s="35">
        <v>73</v>
      </c>
      <c r="K5" s="35">
        <v>157</v>
      </c>
      <c r="L5" s="35">
        <v>230</v>
      </c>
      <c r="M5" s="35">
        <v>84</v>
      </c>
      <c r="N5" s="35">
        <v>190</v>
      </c>
      <c r="O5" s="35">
        <v>274</v>
      </c>
      <c r="Q5" s="35">
        <v>1</v>
      </c>
      <c r="R5" s="35">
        <v>1</v>
      </c>
      <c r="S5" s="35">
        <v>8.72</v>
      </c>
      <c r="T5" s="35">
        <v>4.39</v>
      </c>
      <c r="U5" t="s">
        <v>590</v>
      </c>
      <c r="V5" s="35">
        <v>42.44</v>
      </c>
      <c r="W5" s="35">
        <v>43.13</v>
      </c>
      <c r="X5" s="35">
        <v>42.91</v>
      </c>
      <c r="Y5" s="35">
        <v>48.83</v>
      </c>
      <c r="Z5" s="35">
        <v>52.19</v>
      </c>
      <c r="AA5" s="35">
        <v>51.11</v>
      </c>
      <c r="AC5" s="35">
        <v>0.27</v>
      </c>
      <c r="AD5" s="35">
        <v>0.18</v>
      </c>
      <c r="AE5" s="35">
        <v>141</v>
      </c>
      <c r="AF5" s="35">
        <v>287</v>
      </c>
      <c r="AG5" s="35">
        <v>428</v>
      </c>
      <c r="AH5" s="35">
        <v>14</v>
      </c>
      <c r="AI5" s="35">
        <v>15</v>
      </c>
      <c r="AJ5" s="35">
        <v>29</v>
      </c>
      <c r="AK5" s="35">
        <v>59</v>
      </c>
      <c r="AL5" s="35">
        <v>119</v>
      </c>
      <c r="AM5" s="35">
        <v>178</v>
      </c>
      <c r="AN5" s="35">
        <v>68</v>
      </c>
      <c r="AO5" s="35">
        <v>152</v>
      </c>
      <c r="AP5" s="35">
        <v>220</v>
      </c>
      <c r="AR5" s="35">
        <v>1</v>
      </c>
      <c r="AS5" s="35">
        <v>1</v>
      </c>
      <c r="AT5" s="35">
        <v>9.92</v>
      </c>
      <c r="AU5" s="35">
        <v>5.22</v>
      </c>
      <c r="AV5" s="35">
        <v>6.77</v>
      </c>
      <c r="AW5" s="35">
        <v>41.84</v>
      </c>
      <c r="AX5" s="35">
        <v>41.46</v>
      </c>
      <c r="AY5" s="35">
        <v>41.58</v>
      </c>
      <c r="AZ5" s="35">
        <v>48.22</v>
      </c>
      <c r="BA5" s="35">
        <v>52.96</v>
      </c>
      <c r="BB5" s="35">
        <v>51.4</v>
      </c>
      <c r="BD5" s="35">
        <v>0.34</v>
      </c>
      <c r="BE5" s="35">
        <v>0.23</v>
      </c>
    </row>
    <row r="6" spans="4:57" ht="15">
      <c r="D6">
        <f>SUM(D4:D5)</f>
        <v>791</v>
      </c>
      <c r="E6">
        <f>SUM(E4:E5)</f>
        <v>257</v>
      </c>
      <c r="F6">
        <f>SUM(F4:F5)</f>
        <v>534</v>
      </c>
      <c r="G6">
        <f>SUM(G4:G5)</f>
        <v>15</v>
      </c>
      <c r="H6">
        <f aca="true" t="shared" si="0" ref="H6:BE6">SUM(H4:H5)</f>
        <v>16</v>
      </c>
      <c r="I6">
        <f t="shared" si="0"/>
        <v>31</v>
      </c>
      <c r="J6">
        <f t="shared" si="0"/>
        <v>156</v>
      </c>
      <c r="K6">
        <f t="shared" si="0"/>
        <v>324</v>
      </c>
      <c r="L6">
        <f t="shared" si="0"/>
        <v>480</v>
      </c>
      <c r="M6">
        <f t="shared" si="0"/>
        <v>86</v>
      </c>
      <c r="N6">
        <f t="shared" si="0"/>
        <v>193</v>
      </c>
      <c r="O6">
        <f t="shared" si="0"/>
        <v>279</v>
      </c>
      <c r="P6">
        <f t="shared" si="0"/>
        <v>0</v>
      </c>
      <c r="Q6">
        <f t="shared" si="0"/>
        <v>1</v>
      </c>
      <c r="R6">
        <f t="shared" si="0"/>
        <v>1</v>
      </c>
      <c r="S6">
        <f t="shared" si="0"/>
        <v>8.72</v>
      </c>
      <c r="T6">
        <f t="shared" si="0"/>
        <v>4.39</v>
      </c>
      <c r="U6">
        <f t="shared" si="0"/>
        <v>0</v>
      </c>
      <c r="V6">
        <f t="shared" si="0"/>
        <v>140.07999999999998</v>
      </c>
      <c r="W6">
        <f t="shared" si="0"/>
        <v>141.36</v>
      </c>
      <c r="X6">
        <f t="shared" si="0"/>
        <v>140.94</v>
      </c>
      <c r="Y6">
        <f t="shared" si="0"/>
        <v>51.18</v>
      </c>
      <c r="Z6">
        <f t="shared" si="0"/>
        <v>53.949999999999996</v>
      </c>
      <c r="AA6">
        <f t="shared" si="0"/>
        <v>53.07</v>
      </c>
      <c r="AB6">
        <f t="shared" si="0"/>
        <v>0</v>
      </c>
      <c r="AC6">
        <f t="shared" si="0"/>
        <v>0.27</v>
      </c>
      <c r="AD6">
        <f t="shared" si="0"/>
        <v>0.18</v>
      </c>
      <c r="AE6">
        <f t="shared" si="0"/>
        <v>188</v>
      </c>
      <c r="AF6">
        <f t="shared" si="0"/>
        <v>419</v>
      </c>
      <c r="AG6">
        <f t="shared" si="0"/>
        <v>607</v>
      </c>
      <c r="AH6">
        <f t="shared" si="0"/>
        <v>14</v>
      </c>
      <c r="AI6">
        <f t="shared" si="0"/>
        <v>15</v>
      </c>
      <c r="AJ6">
        <f t="shared" si="0"/>
        <v>29</v>
      </c>
      <c r="AK6">
        <f t="shared" si="0"/>
        <v>104</v>
      </c>
      <c r="AL6">
        <f t="shared" si="0"/>
        <v>248</v>
      </c>
      <c r="AM6">
        <f t="shared" si="0"/>
        <v>352</v>
      </c>
      <c r="AN6">
        <f t="shared" si="0"/>
        <v>70</v>
      </c>
      <c r="AO6">
        <f t="shared" si="0"/>
        <v>155</v>
      </c>
      <c r="AP6">
        <f t="shared" si="0"/>
        <v>225</v>
      </c>
      <c r="AQ6">
        <f t="shared" si="0"/>
        <v>0</v>
      </c>
      <c r="AR6">
        <f t="shared" si="0"/>
        <v>1</v>
      </c>
      <c r="AS6">
        <f t="shared" si="0"/>
        <v>1</v>
      </c>
      <c r="AT6">
        <f t="shared" si="0"/>
        <v>9.92</v>
      </c>
      <c r="AU6">
        <f t="shared" si="0"/>
        <v>5.22</v>
      </c>
      <c r="AV6">
        <f t="shared" si="0"/>
        <v>6.77</v>
      </c>
      <c r="AW6">
        <f t="shared" si="0"/>
        <v>137.57999999999998</v>
      </c>
      <c r="AX6">
        <f t="shared" si="0"/>
        <v>139.18</v>
      </c>
      <c r="AY6">
        <f t="shared" si="0"/>
        <v>138.78</v>
      </c>
      <c r="AZ6">
        <f t="shared" si="0"/>
        <v>52.47</v>
      </c>
      <c r="BA6">
        <f t="shared" si="0"/>
        <v>55.230000000000004</v>
      </c>
      <c r="BB6">
        <f t="shared" si="0"/>
        <v>54.19</v>
      </c>
      <c r="BC6">
        <f t="shared" si="0"/>
        <v>0</v>
      </c>
      <c r="BD6">
        <f t="shared" si="0"/>
        <v>0.34</v>
      </c>
      <c r="BE6">
        <f t="shared" si="0"/>
        <v>0.23</v>
      </c>
    </row>
  </sheetData>
  <sheetProtection/>
  <mergeCells count="19">
    <mergeCell ref="V1:BZ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Z10"/>
  <sheetViews>
    <sheetView zoomScalePageLayoutView="0" workbookViewId="0" topLeftCell="BD1">
      <selection activeCell="G10" sqref="G10:BE10"/>
    </sheetView>
  </sheetViews>
  <sheetFormatPr defaultColWidth="9.140625" defaultRowHeight="15"/>
  <sheetData>
    <row r="1" spans="22:78" ht="15">
      <c r="V1" s="102" t="s">
        <v>650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33</v>
      </c>
      <c r="E3" s="32" t="s">
        <v>31</v>
      </c>
      <c r="F3" s="32" t="s">
        <v>32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2">
        <v>1</v>
      </c>
      <c r="B4" s="2" t="s">
        <v>623</v>
      </c>
      <c r="C4" s="2" t="s">
        <v>624</v>
      </c>
      <c r="D4" s="34">
        <v>2742</v>
      </c>
      <c r="E4" s="34">
        <v>269</v>
      </c>
      <c r="F4" s="34">
        <v>2473</v>
      </c>
      <c r="G4" s="34">
        <v>140</v>
      </c>
      <c r="H4" s="34">
        <v>921</v>
      </c>
      <c r="I4" s="34">
        <v>1061</v>
      </c>
      <c r="J4" s="34">
        <v>4</v>
      </c>
      <c r="K4" s="34">
        <v>42</v>
      </c>
      <c r="L4" s="34">
        <v>46</v>
      </c>
      <c r="M4" s="34">
        <v>125</v>
      </c>
      <c r="N4" s="34">
        <v>1501</v>
      </c>
      <c r="O4" s="34">
        <v>1626</v>
      </c>
      <c r="P4" s="2" t="s">
        <v>49</v>
      </c>
      <c r="Q4" s="34">
        <v>9</v>
      </c>
      <c r="R4" s="34">
        <v>9</v>
      </c>
      <c r="S4" s="34">
        <v>52.04</v>
      </c>
      <c r="T4" s="34">
        <v>37.24</v>
      </c>
      <c r="U4" s="34">
        <v>38.69</v>
      </c>
      <c r="V4" s="34">
        <v>1.48</v>
      </c>
      <c r="W4" s="34">
        <v>1.69</v>
      </c>
      <c r="X4" s="34">
        <v>1.67</v>
      </c>
      <c r="Y4" s="34">
        <v>46.46</v>
      </c>
      <c r="Z4" s="34">
        <v>60.69</v>
      </c>
      <c r="AA4" s="34">
        <v>59.29</v>
      </c>
      <c r="AB4" s="2" t="s">
        <v>49</v>
      </c>
      <c r="AC4" s="34">
        <v>0.36</v>
      </c>
      <c r="AD4" s="34">
        <v>0.32</v>
      </c>
      <c r="AE4" s="34">
        <v>151</v>
      </c>
      <c r="AF4" s="34">
        <v>1044</v>
      </c>
      <c r="AG4" s="34">
        <v>1195</v>
      </c>
      <c r="AH4" s="34">
        <v>73</v>
      </c>
      <c r="AI4" s="34">
        <v>376</v>
      </c>
      <c r="AJ4" s="34">
        <v>449</v>
      </c>
      <c r="AK4" s="34">
        <v>3</v>
      </c>
      <c r="AL4" s="34">
        <v>19</v>
      </c>
      <c r="AM4" s="34">
        <v>22</v>
      </c>
      <c r="AN4" s="34">
        <v>75</v>
      </c>
      <c r="AO4" s="34">
        <v>647</v>
      </c>
      <c r="AP4" s="34">
        <v>722</v>
      </c>
      <c r="AQ4" s="2" t="s">
        <v>49</v>
      </c>
      <c r="AR4" s="34">
        <v>2</v>
      </c>
      <c r="AS4" s="34">
        <v>2</v>
      </c>
      <c r="AT4" s="34">
        <v>48.34</v>
      </c>
      <c r="AU4" s="34">
        <v>36.01</v>
      </c>
      <c r="AV4" s="34">
        <v>37.57</v>
      </c>
      <c r="AW4" s="34">
        <v>1.98</v>
      </c>
      <c r="AX4" s="34">
        <v>1.81</v>
      </c>
      <c r="AY4" s="34">
        <v>1.84</v>
      </c>
      <c r="AZ4" s="34">
        <v>49.66</v>
      </c>
      <c r="BA4" s="34">
        <v>61.97</v>
      </c>
      <c r="BB4" s="34">
        <v>60.41</v>
      </c>
      <c r="BC4" s="2" t="s">
        <v>49</v>
      </c>
      <c r="BD4" s="34">
        <v>0.19</v>
      </c>
      <c r="BE4" s="34">
        <v>0.16</v>
      </c>
    </row>
    <row r="5" spans="1:57" ht="15">
      <c r="A5" s="2">
        <v>2</v>
      </c>
      <c r="B5" s="2" t="s">
        <v>623</v>
      </c>
      <c r="C5" s="2" t="s">
        <v>625</v>
      </c>
      <c r="D5" s="34">
        <v>2713</v>
      </c>
      <c r="E5" s="34">
        <v>452</v>
      </c>
      <c r="F5" s="34">
        <v>2261</v>
      </c>
      <c r="G5" s="34">
        <v>159</v>
      </c>
      <c r="H5" s="34">
        <v>544</v>
      </c>
      <c r="I5" s="34">
        <v>703</v>
      </c>
      <c r="J5" s="34">
        <v>3</v>
      </c>
      <c r="K5" s="34">
        <v>15</v>
      </c>
      <c r="L5" s="34">
        <v>18</v>
      </c>
      <c r="M5" s="34">
        <v>284</v>
      </c>
      <c r="N5" s="34">
        <v>1688</v>
      </c>
      <c r="O5" s="34">
        <v>1972</v>
      </c>
      <c r="P5" s="34">
        <v>6</v>
      </c>
      <c r="Q5" s="34">
        <v>14</v>
      </c>
      <c r="R5" s="34">
        <v>20</v>
      </c>
      <c r="S5" s="34">
        <v>35.17</v>
      </c>
      <c r="T5" s="34">
        <v>24.06</v>
      </c>
      <c r="U5" s="34">
        <v>25.91</v>
      </c>
      <c r="V5" s="34">
        <v>0.66</v>
      </c>
      <c r="W5" s="34">
        <v>0.66</v>
      </c>
      <c r="X5" s="34">
        <v>0.66</v>
      </c>
      <c r="Y5" s="34">
        <v>62.83</v>
      </c>
      <c r="Z5" s="34">
        <v>74.65</v>
      </c>
      <c r="AA5" s="34">
        <v>72.68</v>
      </c>
      <c r="AB5" s="34">
        <v>1.32</v>
      </c>
      <c r="AC5" s="34">
        <v>0.61</v>
      </c>
      <c r="AD5" s="34">
        <v>0.73</v>
      </c>
      <c r="AE5" s="34">
        <v>293</v>
      </c>
      <c r="AF5" s="34">
        <v>1230</v>
      </c>
      <c r="AG5" s="34">
        <v>1523</v>
      </c>
      <c r="AH5" s="34">
        <v>83</v>
      </c>
      <c r="AI5" s="34">
        <v>295</v>
      </c>
      <c r="AJ5" s="34">
        <v>378</v>
      </c>
      <c r="AK5" s="34">
        <v>3</v>
      </c>
      <c r="AL5" s="34">
        <v>12</v>
      </c>
      <c r="AM5" s="34">
        <v>15</v>
      </c>
      <c r="AN5" s="34">
        <v>201</v>
      </c>
      <c r="AO5" s="34">
        <v>911</v>
      </c>
      <c r="AP5" s="34">
        <v>1112</v>
      </c>
      <c r="AQ5" s="34">
        <v>6</v>
      </c>
      <c r="AR5" s="34">
        <v>12</v>
      </c>
      <c r="AS5" s="34">
        <v>18</v>
      </c>
      <c r="AT5" s="34">
        <v>28.32</v>
      </c>
      <c r="AU5" s="34">
        <v>23.98</v>
      </c>
      <c r="AV5" s="34">
        <v>24.81</v>
      </c>
      <c r="AW5" s="34">
        <v>1.02</v>
      </c>
      <c r="AX5" s="34">
        <v>0.97</v>
      </c>
      <c r="AY5" s="34">
        <v>0.98</v>
      </c>
      <c r="AZ5" s="34">
        <v>68.6</v>
      </c>
      <c r="BA5" s="34">
        <v>74.06</v>
      </c>
      <c r="BB5" s="34">
        <v>73.01</v>
      </c>
      <c r="BC5" s="34">
        <v>2.04</v>
      </c>
      <c r="BD5" s="34">
        <v>0.97</v>
      </c>
      <c r="BE5" s="34">
        <v>1.18</v>
      </c>
    </row>
    <row r="6" spans="1:57" ht="15">
      <c r="A6" s="2">
        <v>3</v>
      </c>
      <c r="B6" s="2" t="s">
        <v>623</v>
      </c>
      <c r="C6" s="2" t="s">
        <v>626</v>
      </c>
      <c r="D6" s="34">
        <v>13739</v>
      </c>
      <c r="E6" s="34">
        <v>4376</v>
      </c>
      <c r="F6" s="34">
        <v>9363</v>
      </c>
      <c r="G6" s="34">
        <v>1472</v>
      </c>
      <c r="H6" s="34">
        <v>3565</v>
      </c>
      <c r="I6" s="34">
        <v>5037</v>
      </c>
      <c r="J6" s="34">
        <v>52</v>
      </c>
      <c r="K6" s="34">
        <v>175</v>
      </c>
      <c r="L6" s="34">
        <v>227</v>
      </c>
      <c r="M6" s="34">
        <v>1246</v>
      </c>
      <c r="N6" s="34">
        <v>2998</v>
      </c>
      <c r="O6" s="34">
        <v>4244</v>
      </c>
      <c r="P6" s="34">
        <v>1606</v>
      </c>
      <c r="Q6" s="34">
        <v>2625</v>
      </c>
      <c r="R6" s="34">
        <v>4231</v>
      </c>
      <c r="S6" s="34">
        <v>33.63</v>
      </c>
      <c r="T6" s="34">
        <v>38.07</v>
      </c>
      <c r="U6" s="34">
        <v>36.66</v>
      </c>
      <c r="V6" s="34">
        <v>1.18</v>
      </c>
      <c r="W6" s="34">
        <v>1.86</v>
      </c>
      <c r="X6" s="34">
        <v>1.65</v>
      </c>
      <c r="Y6" s="34">
        <v>28.47</v>
      </c>
      <c r="Z6" s="34">
        <v>32.01</v>
      </c>
      <c r="AA6" s="34">
        <v>30.89</v>
      </c>
      <c r="AB6" s="34">
        <v>36.7</v>
      </c>
      <c r="AC6" s="34">
        <v>28.03</v>
      </c>
      <c r="AD6" s="34">
        <v>30.79</v>
      </c>
      <c r="AE6" s="34">
        <v>2309</v>
      </c>
      <c r="AF6" s="34">
        <v>5228</v>
      </c>
      <c r="AG6" s="34">
        <v>7537</v>
      </c>
      <c r="AH6" s="34">
        <v>799</v>
      </c>
      <c r="AI6" s="34">
        <v>2029</v>
      </c>
      <c r="AJ6" s="34">
        <v>2828</v>
      </c>
      <c r="AK6" s="34">
        <v>21</v>
      </c>
      <c r="AL6" s="34">
        <v>83</v>
      </c>
      <c r="AM6" s="34">
        <v>104</v>
      </c>
      <c r="AN6" s="34">
        <v>645</v>
      </c>
      <c r="AO6" s="34">
        <v>1627</v>
      </c>
      <c r="AP6" s="34">
        <v>2272</v>
      </c>
      <c r="AQ6" s="34">
        <v>844</v>
      </c>
      <c r="AR6" s="34">
        <v>1489</v>
      </c>
      <c r="AS6" s="34">
        <v>2333</v>
      </c>
      <c r="AT6" s="34">
        <v>34.6</v>
      </c>
      <c r="AU6" s="34">
        <v>38.81</v>
      </c>
      <c r="AV6" s="34">
        <v>37.52</v>
      </c>
      <c r="AW6" s="34">
        <v>0.9</v>
      </c>
      <c r="AX6" s="34">
        <v>1.58</v>
      </c>
      <c r="AY6" s="34">
        <v>1.37</v>
      </c>
      <c r="AZ6" s="34">
        <v>27.93</v>
      </c>
      <c r="BA6" s="34">
        <v>31.12</v>
      </c>
      <c r="BB6" s="34">
        <v>30.14</v>
      </c>
      <c r="BC6" s="34">
        <v>36.55</v>
      </c>
      <c r="BD6" s="34">
        <v>28.48</v>
      </c>
      <c r="BE6" s="34">
        <v>30.95</v>
      </c>
    </row>
    <row r="7" spans="1:57" ht="15">
      <c r="A7" s="2">
        <v>4</v>
      </c>
      <c r="B7" s="2" t="s">
        <v>623</v>
      </c>
      <c r="C7" s="2" t="s">
        <v>627</v>
      </c>
      <c r="D7" s="34">
        <v>8364</v>
      </c>
      <c r="E7" s="34">
        <v>684</v>
      </c>
      <c r="F7" s="34">
        <v>7680</v>
      </c>
      <c r="G7" s="34">
        <v>291</v>
      </c>
      <c r="H7" s="34">
        <v>1693</v>
      </c>
      <c r="I7" s="34">
        <v>1984</v>
      </c>
      <c r="J7" s="34">
        <v>4</v>
      </c>
      <c r="K7" s="34">
        <v>41</v>
      </c>
      <c r="L7" s="34">
        <v>45</v>
      </c>
      <c r="M7" s="34">
        <v>388</v>
      </c>
      <c r="N7" s="34">
        <v>5915</v>
      </c>
      <c r="O7" s="34">
        <v>6303</v>
      </c>
      <c r="P7" s="34">
        <v>1</v>
      </c>
      <c r="Q7" s="34">
        <v>31</v>
      </c>
      <c r="R7" s="34">
        <v>32</v>
      </c>
      <c r="S7" s="34">
        <v>42.54</v>
      </c>
      <c r="T7" s="34">
        <v>22.04</v>
      </c>
      <c r="U7" s="34">
        <v>23.72</v>
      </c>
      <c r="V7" s="34">
        <v>0.58</v>
      </c>
      <c r="W7" s="34">
        <v>0.53</v>
      </c>
      <c r="X7" s="34">
        <v>0.53</v>
      </c>
      <c r="Y7" s="34">
        <v>56.72</v>
      </c>
      <c r="Z7" s="34">
        <v>77.01</v>
      </c>
      <c r="AA7" s="34">
        <v>75.35</v>
      </c>
      <c r="AB7" s="34">
        <v>0.14</v>
      </c>
      <c r="AC7" s="34">
        <v>0.4</v>
      </c>
      <c r="AD7" s="34">
        <v>0.38</v>
      </c>
      <c r="AE7" s="34">
        <v>367</v>
      </c>
      <c r="AF7" s="34">
        <v>3539</v>
      </c>
      <c r="AG7" s="34">
        <v>3906</v>
      </c>
      <c r="AH7" s="34">
        <v>154</v>
      </c>
      <c r="AI7" s="34">
        <v>816</v>
      </c>
      <c r="AJ7" s="34">
        <v>970</v>
      </c>
      <c r="AK7" s="34">
        <v>4</v>
      </c>
      <c r="AL7" s="34">
        <v>25</v>
      </c>
      <c r="AM7" s="34">
        <v>29</v>
      </c>
      <c r="AN7" s="34">
        <v>208</v>
      </c>
      <c r="AO7" s="34">
        <v>2676</v>
      </c>
      <c r="AP7" s="34">
        <v>2884</v>
      </c>
      <c r="AQ7" s="34">
        <v>1</v>
      </c>
      <c r="AR7" s="34">
        <v>22</v>
      </c>
      <c r="AS7" s="34">
        <v>23</v>
      </c>
      <c r="AT7" s="34">
        <v>41.96</v>
      </c>
      <c r="AU7" s="34">
        <v>23.05</v>
      </c>
      <c r="AV7" s="34">
        <v>24.83</v>
      </c>
      <c r="AW7" s="34">
        <v>1.08</v>
      </c>
      <c r="AX7" s="34">
        <v>0.7</v>
      </c>
      <c r="AY7" s="34">
        <v>0.74</v>
      </c>
      <c r="AZ7" s="34">
        <v>56.67</v>
      </c>
      <c r="BA7" s="34">
        <v>75.61</v>
      </c>
      <c r="BB7" s="34">
        <v>73.83</v>
      </c>
      <c r="BC7" s="34">
        <v>0.27</v>
      </c>
      <c r="BD7" s="34">
        <v>0.62</v>
      </c>
      <c r="BE7" s="34">
        <v>0.58</v>
      </c>
    </row>
    <row r="8" spans="1:57" ht="15">
      <c r="A8" s="2">
        <v>5</v>
      </c>
      <c r="B8" s="2" t="s">
        <v>623</v>
      </c>
      <c r="C8" s="2" t="s">
        <v>628</v>
      </c>
      <c r="D8" s="34">
        <v>10675</v>
      </c>
      <c r="E8" s="34">
        <v>3282</v>
      </c>
      <c r="F8" s="34">
        <v>7393</v>
      </c>
      <c r="G8" s="34">
        <v>871</v>
      </c>
      <c r="H8" s="34">
        <v>2011</v>
      </c>
      <c r="I8" s="34">
        <v>2882</v>
      </c>
      <c r="J8" s="34">
        <v>447</v>
      </c>
      <c r="K8" s="34">
        <v>1234</v>
      </c>
      <c r="L8" s="34">
        <v>1681</v>
      </c>
      <c r="M8" s="34">
        <v>1260</v>
      </c>
      <c r="N8" s="34">
        <v>2671</v>
      </c>
      <c r="O8" s="34">
        <v>3931</v>
      </c>
      <c r="P8" s="34">
        <v>704</v>
      </c>
      <c r="Q8" s="34">
        <v>1477</v>
      </c>
      <c r="R8" s="34">
        <v>2181</v>
      </c>
      <c r="S8" s="34">
        <v>26.53</v>
      </c>
      <c r="T8" s="34">
        <v>27.2</v>
      </c>
      <c r="U8" s="34">
        <v>26.99</v>
      </c>
      <c r="V8" s="34">
        <v>13.61</v>
      </c>
      <c r="W8" s="34">
        <v>16.69</v>
      </c>
      <c r="X8" s="34">
        <v>15.74</v>
      </c>
      <c r="Y8" s="34">
        <v>38.39</v>
      </c>
      <c r="Z8" s="34">
        <v>36.12</v>
      </c>
      <c r="AA8" s="34">
        <v>36.82</v>
      </c>
      <c r="AB8" s="34">
        <v>21.45</v>
      </c>
      <c r="AC8" s="34">
        <v>19.97</v>
      </c>
      <c r="AD8" s="34">
        <v>20.43</v>
      </c>
      <c r="AE8" s="34">
        <v>2139</v>
      </c>
      <c r="AF8" s="34">
        <v>4981</v>
      </c>
      <c r="AG8" s="34">
        <v>7120</v>
      </c>
      <c r="AH8" s="34">
        <v>660</v>
      </c>
      <c r="AI8" s="34">
        <v>1413</v>
      </c>
      <c r="AJ8" s="34">
        <v>2073</v>
      </c>
      <c r="AK8" s="34">
        <v>294</v>
      </c>
      <c r="AL8" s="34">
        <v>825</v>
      </c>
      <c r="AM8" s="34">
        <v>1119</v>
      </c>
      <c r="AN8" s="34">
        <v>714</v>
      </c>
      <c r="AO8" s="34">
        <v>1710</v>
      </c>
      <c r="AP8" s="34">
        <v>2424</v>
      </c>
      <c r="AQ8" s="34">
        <v>471</v>
      </c>
      <c r="AR8" s="34">
        <v>1033</v>
      </c>
      <c r="AS8" s="34">
        <v>1504</v>
      </c>
      <c r="AT8" s="34">
        <v>30.85</v>
      </c>
      <c r="AU8" s="34">
        <v>28.36</v>
      </c>
      <c r="AV8" s="34">
        <v>29.11</v>
      </c>
      <c r="AW8" s="34">
        <v>13.74</v>
      </c>
      <c r="AX8" s="34">
        <v>16.56</v>
      </c>
      <c r="AY8" s="34">
        <v>15.71</v>
      </c>
      <c r="AZ8" s="34">
        <v>33.38</v>
      </c>
      <c r="BA8" s="34">
        <v>34.33</v>
      </c>
      <c r="BB8" s="34">
        <v>34.04</v>
      </c>
      <c r="BC8" s="34">
        <v>22.01</v>
      </c>
      <c r="BD8" s="34">
        <v>20.73</v>
      </c>
      <c r="BE8" s="34">
        <v>21.12</v>
      </c>
    </row>
    <row r="9" spans="1:57" ht="15">
      <c r="A9" s="2">
        <v>6</v>
      </c>
      <c r="B9" s="2" t="s">
        <v>623</v>
      </c>
      <c r="C9" s="2" t="s">
        <v>629</v>
      </c>
      <c r="D9" s="34">
        <v>4289</v>
      </c>
      <c r="E9" s="34">
        <v>648</v>
      </c>
      <c r="F9" s="34">
        <v>3641</v>
      </c>
      <c r="G9" s="34">
        <v>245</v>
      </c>
      <c r="H9" s="34">
        <v>1061</v>
      </c>
      <c r="I9" s="34">
        <v>1306</v>
      </c>
      <c r="J9" s="34">
        <v>1</v>
      </c>
      <c r="K9" s="34">
        <v>36</v>
      </c>
      <c r="L9" s="34">
        <v>37</v>
      </c>
      <c r="M9" s="34">
        <v>402</v>
      </c>
      <c r="N9" s="34">
        <v>2541</v>
      </c>
      <c r="O9" s="34">
        <v>2943</v>
      </c>
      <c r="P9" s="2" t="s">
        <v>49</v>
      </c>
      <c r="Q9" s="34">
        <v>3</v>
      </c>
      <c r="R9" s="34">
        <v>3</v>
      </c>
      <c r="S9" s="34">
        <v>37.8</v>
      </c>
      <c r="T9" s="34">
        <v>29.14</v>
      </c>
      <c r="U9" s="34">
        <v>30.44</v>
      </c>
      <c r="V9" s="34">
        <v>0.15</v>
      </c>
      <c r="W9" s="34">
        <v>0.98</v>
      </c>
      <c r="X9" s="34">
        <v>0.86</v>
      </c>
      <c r="Y9" s="34">
        <v>62.03</v>
      </c>
      <c r="Z9" s="34">
        <v>69.78</v>
      </c>
      <c r="AA9" s="34">
        <v>68.61</v>
      </c>
      <c r="AB9" s="2" t="s">
        <v>49</v>
      </c>
      <c r="AC9" s="34">
        <v>0.08</v>
      </c>
      <c r="AD9" s="34">
        <v>0.06</v>
      </c>
      <c r="AE9" s="34">
        <v>421</v>
      </c>
      <c r="AF9" s="34">
        <v>1856</v>
      </c>
      <c r="AG9" s="34">
        <v>2277</v>
      </c>
      <c r="AH9" s="34">
        <v>160</v>
      </c>
      <c r="AI9" s="34">
        <v>593</v>
      </c>
      <c r="AJ9" s="34">
        <v>753</v>
      </c>
      <c r="AK9" s="34">
        <v>1</v>
      </c>
      <c r="AL9" s="34">
        <v>29</v>
      </c>
      <c r="AM9" s="34">
        <v>30</v>
      </c>
      <c r="AN9" s="34">
        <v>260</v>
      </c>
      <c r="AO9" s="34">
        <v>1234</v>
      </c>
      <c r="AP9" s="34">
        <v>1494</v>
      </c>
      <c r="AQ9" s="2" t="s">
        <v>49</v>
      </c>
      <c r="AR9" s="2" t="s">
        <v>49</v>
      </c>
      <c r="AS9" s="2" t="s">
        <v>49</v>
      </c>
      <c r="AT9" s="34">
        <v>38</v>
      </c>
      <c r="AU9" s="34">
        <v>31.95</v>
      </c>
      <c r="AV9" s="34">
        <v>33.06</v>
      </c>
      <c r="AW9" s="34">
        <v>0.23</v>
      </c>
      <c r="AX9" s="34">
        <v>1.56</v>
      </c>
      <c r="AY9" s="34">
        <v>1.31</v>
      </c>
      <c r="AZ9" s="34">
        <v>61.75</v>
      </c>
      <c r="BA9" s="34">
        <v>66.48</v>
      </c>
      <c r="BB9" s="34">
        <v>65.61</v>
      </c>
      <c r="BC9" s="2" t="s">
        <v>49</v>
      </c>
      <c r="BD9" s="2" t="s">
        <v>49</v>
      </c>
      <c r="BE9" s="2" t="s">
        <v>49</v>
      </c>
    </row>
    <row r="10" spans="4:57" ht="15">
      <c r="D10">
        <f aca="true" t="shared" si="0" ref="D10:AI10">SUM(D4:D9)</f>
        <v>42522</v>
      </c>
      <c r="E10">
        <f t="shared" si="0"/>
        <v>9711</v>
      </c>
      <c r="F10">
        <f t="shared" si="0"/>
        <v>32811</v>
      </c>
      <c r="G10">
        <f t="shared" si="0"/>
        <v>3178</v>
      </c>
      <c r="H10">
        <f t="shared" si="0"/>
        <v>9795</v>
      </c>
      <c r="I10">
        <f t="shared" si="0"/>
        <v>12973</v>
      </c>
      <c r="J10">
        <f t="shared" si="0"/>
        <v>511</v>
      </c>
      <c r="K10">
        <f t="shared" si="0"/>
        <v>1543</v>
      </c>
      <c r="L10">
        <f t="shared" si="0"/>
        <v>2054</v>
      </c>
      <c r="M10">
        <f t="shared" si="0"/>
        <v>3705</v>
      </c>
      <c r="N10">
        <f t="shared" si="0"/>
        <v>17314</v>
      </c>
      <c r="O10">
        <f t="shared" si="0"/>
        <v>21019</v>
      </c>
      <c r="P10">
        <f t="shared" si="0"/>
        <v>2317</v>
      </c>
      <c r="Q10">
        <f t="shared" si="0"/>
        <v>4159</v>
      </c>
      <c r="R10">
        <f t="shared" si="0"/>
        <v>6476</v>
      </c>
      <c r="S10">
        <f t="shared" si="0"/>
        <v>227.70999999999998</v>
      </c>
      <c r="T10">
        <f t="shared" si="0"/>
        <v>177.75</v>
      </c>
      <c r="U10">
        <f t="shared" si="0"/>
        <v>182.41</v>
      </c>
      <c r="V10">
        <f t="shared" si="0"/>
        <v>17.659999999999997</v>
      </c>
      <c r="W10">
        <f t="shared" si="0"/>
        <v>22.41</v>
      </c>
      <c r="X10">
        <f t="shared" si="0"/>
        <v>21.11</v>
      </c>
      <c r="Y10">
        <f t="shared" si="0"/>
        <v>294.9</v>
      </c>
      <c r="Z10">
        <f t="shared" si="0"/>
        <v>350.26</v>
      </c>
      <c r="AA10">
        <f t="shared" si="0"/>
        <v>343.64000000000004</v>
      </c>
      <c r="AB10">
        <f t="shared" si="0"/>
        <v>59.61</v>
      </c>
      <c r="AC10">
        <f t="shared" si="0"/>
        <v>49.449999999999996</v>
      </c>
      <c r="AD10">
        <f t="shared" si="0"/>
        <v>52.71</v>
      </c>
      <c r="AE10">
        <f t="shared" si="0"/>
        <v>5680</v>
      </c>
      <c r="AF10">
        <f t="shared" si="0"/>
        <v>17878</v>
      </c>
      <c r="AG10">
        <f t="shared" si="0"/>
        <v>23558</v>
      </c>
      <c r="AH10">
        <f t="shared" si="0"/>
        <v>1929</v>
      </c>
      <c r="AI10">
        <f t="shared" si="0"/>
        <v>5522</v>
      </c>
      <c r="AJ10">
        <f aca="true" t="shared" si="1" ref="AJ10:BE10">SUM(AJ4:AJ9)</f>
        <v>7451</v>
      </c>
      <c r="AK10">
        <f t="shared" si="1"/>
        <v>326</v>
      </c>
      <c r="AL10">
        <f t="shared" si="1"/>
        <v>993</v>
      </c>
      <c r="AM10">
        <f t="shared" si="1"/>
        <v>1319</v>
      </c>
      <c r="AN10">
        <f t="shared" si="1"/>
        <v>2103</v>
      </c>
      <c r="AO10">
        <f t="shared" si="1"/>
        <v>8805</v>
      </c>
      <c r="AP10">
        <f t="shared" si="1"/>
        <v>10908</v>
      </c>
      <c r="AQ10">
        <f t="shared" si="1"/>
        <v>1322</v>
      </c>
      <c r="AR10">
        <f t="shared" si="1"/>
        <v>2558</v>
      </c>
      <c r="AS10">
        <f t="shared" si="1"/>
        <v>3880</v>
      </c>
      <c r="AT10">
        <f t="shared" si="1"/>
        <v>222.07</v>
      </c>
      <c r="AU10">
        <f t="shared" si="1"/>
        <v>182.15999999999997</v>
      </c>
      <c r="AV10">
        <f t="shared" si="1"/>
        <v>186.9</v>
      </c>
      <c r="AW10">
        <f t="shared" si="1"/>
        <v>18.95</v>
      </c>
      <c r="AX10">
        <f t="shared" si="1"/>
        <v>23.179999999999996</v>
      </c>
      <c r="AY10">
        <f t="shared" si="1"/>
        <v>21.95</v>
      </c>
      <c r="AZ10">
        <f t="shared" si="1"/>
        <v>297.99</v>
      </c>
      <c r="BA10">
        <f t="shared" si="1"/>
        <v>343.57</v>
      </c>
      <c r="BB10">
        <f t="shared" si="1"/>
        <v>337.04</v>
      </c>
      <c r="BC10">
        <f t="shared" si="1"/>
        <v>60.870000000000005</v>
      </c>
      <c r="BD10">
        <f t="shared" si="1"/>
        <v>50.99</v>
      </c>
      <c r="BE10">
        <f t="shared" si="1"/>
        <v>53.989999999999995</v>
      </c>
    </row>
  </sheetData>
  <sheetProtection/>
  <mergeCells count="19">
    <mergeCell ref="V1:BZ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2"/>
  <sheetViews>
    <sheetView tabSelected="1" zoomScale="75" zoomScaleNormal="75" zoomScalePageLayoutView="0" workbookViewId="0" topLeftCell="A1">
      <selection activeCell="A111" sqref="A111"/>
    </sheetView>
  </sheetViews>
  <sheetFormatPr defaultColWidth="9.140625" defaultRowHeight="15"/>
  <cols>
    <col min="1" max="1" width="7.28125" style="0" customWidth="1"/>
    <col min="2" max="2" width="19.7109375" style="0" customWidth="1"/>
    <col min="3" max="3" width="16.7109375" style="0" customWidth="1"/>
    <col min="4" max="4" width="12.00390625" style="0" bestFit="1" customWidth="1"/>
    <col min="5" max="5" width="12.28125" style="0" customWidth="1"/>
    <col min="6" max="6" width="12.00390625" style="0" customWidth="1"/>
    <col min="7" max="7" width="14.421875" style="0" customWidth="1"/>
    <col min="8" max="8" width="12.8515625" style="0" customWidth="1"/>
    <col min="9" max="9" width="14.57421875" style="0" customWidth="1"/>
    <col min="10" max="10" width="13.140625" style="0" customWidth="1"/>
    <col min="11" max="11" width="12.00390625" style="0" customWidth="1"/>
    <col min="12" max="12" width="12.8515625" style="0" customWidth="1"/>
    <col min="15" max="15" width="9.28125" style="0" bestFit="1" customWidth="1"/>
    <col min="21" max="21" width="9.28125" style="0" bestFit="1" customWidth="1"/>
    <col min="27" max="27" width="10.421875" style="0" bestFit="1" customWidth="1"/>
    <col min="33" max="33" width="10.7109375" style="0" customWidth="1"/>
  </cols>
  <sheetData>
    <row r="1" ht="20.25">
      <c r="B1" s="56" t="s">
        <v>654</v>
      </c>
    </row>
    <row r="2" spans="1:17" ht="16.5">
      <c r="A2" s="100" t="s">
        <v>671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1"/>
      <c r="O2" s="101"/>
      <c r="P2" s="101"/>
      <c r="Q2" s="101"/>
    </row>
    <row r="3" spans="1:17" ht="16.5">
      <c r="A3" s="100" t="s">
        <v>655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101"/>
      <c r="O3" s="101"/>
      <c r="P3" s="101"/>
      <c r="Q3" s="101"/>
    </row>
    <row r="4" spans="1:17" ht="15.75">
      <c r="A4" s="154" t="s">
        <v>804</v>
      </c>
      <c r="B4" s="153" t="s">
        <v>656</v>
      </c>
      <c r="C4" s="155" t="s">
        <v>648</v>
      </c>
      <c r="D4" s="155"/>
      <c r="E4" s="155"/>
      <c r="F4" s="155"/>
      <c r="G4" s="155"/>
      <c r="H4" s="155" t="s">
        <v>657</v>
      </c>
      <c r="I4" s="155"/>
      <c r="J4" s="155"/>
      <c r="K4" s="155"/>
      <c r="L4" s="155"/>
      <c r="M4" s="57"/>
      <c r="N4" s="57"/>
      <c r="O4" s="57"/>
      <c r="P4" s="57"/>
      <c r="Q4" s="57"/>
    </row>
    <row r="5" spans="1:17" ht="18">
      <c r="A5" s="2">
        <v>1</v>
      </c>
      <c r="B5" s="153"/>
      <c r="C5" s="58" t="s">
        <v>642</v>
      </c>
      <c r="D5" s="58" t="s">
        <v>651</v>
      </c>
      <c r="E5" s="58" t="s">
        <v>658</v>
      </c>
      <c r="F5" s="58" t="s">
        <v>651</v>
      </c>
      <c r="G5" s="58" t="s">
        <v>659</v>
      </c>
      <c r="H5" s="58" t="s">
        <v>660</v>
      </c>
      <c r="I5" s="58" t="s">
        <v>651</v>
      </c>
      <c r="J5" s="58" t="s">
        <v>658</v>
      </c>
      <c r="K5" s="58" t="s">
        <v>651</v>
      </c>
      <c r="L5" s="58" t="s">
        <v>659</v>
      </c>
      <c r="M5" s="59"/>
      <c r="N5" s="59"/>
      <c r="O5" s="59"/>
      <c r="P5" s="59"/>
      <c r="Q5" s="59"/>
    </row>
    <row r="6" spans="1:17" ht="30">
      <c r="A6" s="2">
        <v>2</v>
      </c>
      <c r="B6" s="153" t="s">
        <v>661</v>
      </c>
      <c r="C6" s="58">
        <v>324317</v>
      </c>
      <c r="D6" s="58">
        <v>62.56</v>
      </c>
      <c r="E6" s="58">
        <v>194068</v>
      </c>
      <c r="F6" s="58">
        <v>37.44</v>
      </c>
      <c r="G6" s="58">
        <v>518385</v>
      </c>
      <c r="H6" s="58">
        <v>212303</v>
      </c>
      <c r="I6" s="58">
        <v>65.46</v>
      </c>
      <c r="J6" s="58">
        <v>122202</v>
      </c>
      <c r="K6" s="58">
        <v>62.97</v>
      </c>
      <c r="L6" s="58">
        <v>334505</v>
      </c>
      <c r="M6" s="60"/>
      <c r="N6" s="59"/>
      <c r="O6" s="59"/>
      <c r="P6" s="61"/>
      <c r="Q6" s="59"/>
    </row>
    <row r="7" spans="1:17" ht="30">
      <c r="A7" s="2">
        <v>3</v>
      </c>
      <c r="B7" s="153" t="s">
        <v>662</v>
      </c>
      <c r="C7" s="58">
        <v>3568686</v>
      </c>
      <c r="D7" s="58">
        <v>81.88</v>
      </c>
      <c r="E7" s="58">
        <v>789924</v>
      </c>
      <c r="F7" s="58">
        <v>18.12</v>
      </c>
      <c r="G7" s="58">
        <v>4358610</v>
      </c>
      <c r="H7" s="58">
        <v>2517581</v>
      </c>
      <c r="I7" s="58">
        <v>70.55</v>
      </c>
      <c r="J7" s="58">
        <v>585284</v>
      </c>
      <c r="K7" s="58">
        <v>74.09</v>
      </c>
      <c r="L7" s="58">
        <v>3102865</v>
      </c>
      <c r="M7" s="60"/>
      <c r="N7" s="59"/>
      <c r="O7" s="59"/>
      <c r="P7" s="61"/>
      <c r="Q7" s="59"/>
    </row>
    <row r="8" spans="1:17" ht="30">
      <c r="A8" s="2">
        <v>4</v>
      </c>
      <c r="B8" s="153" t="s">
        <v>663</v>
      </c>
      <c r="C8" s="58">
        <v>3020576</v>
      </c>
      <c r="D8" s="58">
        <v>65.55</v>
      </c>
      <c r="E8" s="58">
        <v>1587763</v>
      </c>
      <c r="F8" s="58">
        <v>34.45</v>
      </c>
      <c r="G8" s="58">
        <v>4608339</v>
      </c>
      <c r="H8" s="58">
        <v>2057992</v>
      </c>
      <c r="I8" s="58">
        <v>68.13</v>
      </c>
      <c r="J8" s="58">
        <v>1125147</v>
      </c>
      <c r="K8" s="58">
        <v>70.86</v>
      </c>
      <c r="L8" s="58">
        <v>3183139</v>
      </c>
      <c r="M8" s="60"/>
      <c r="N8" s="59"/>
      <c r="O8" s="59"/>
      <c r="P8" s="61"/>
      <c r="Q8" s="59"/>
    </row>
    <row r="9" spans="1:17" ht="30">
      <c r="A9" s="2">
        <v>5</v>
      </c>
      <c r="B9" s="153" t="s">
        <v>664</v>
      </c>
      <c r="C9" s="65">
        <v>7629075</v>
      </c>
      <c r="D9" s="62">
        <f aca="true" t="shared" si="0" ref="D9:D17">+C9/G9*100</f>
        <v>71.31604907550387</v>
      </c>
      <c r="E9" s="65">
        <v>3068482</v>
      </c>
      <c r="F9" s="62">
        <f aca="true" t="shared" si="1" ref="F9:F17">+E9/G9*100</f>
        <v>28.683950924496127</v>
      </c>
      <c r="G9" s="58">
        <f aca="true" t="shared" si="2" ref="G9:G16">+C9+E9</f>
        <v>10697557</v>
      </c>
      <c r="H9" s="65">
        <v>5801030</v>
      </c>
      <c r="I9" s="62">
        <f aca="true" t="shared" si="3" ref="I9:I17">+H9/C9*100</f>
        <v>76.03844502773927</v>
      </c>
      <c r="J9" s="65">
        <v>2219921</v>
      </c>
      <c r="K9" s="62">
        <f aca="true" t="shared" si="4" ref="K9:K17">+J9/E9*100</f>
        <v>72.34590263198545</v>
      </c>
      <c r="L9" s="65">
        <f aca="true" t="shared" si="5" ref="L9:L15">+H9+J9</f>
        <v>8020951</v>
      </c>
      <c r="M9" s="59"/>
      <c r="N9" s="59"/>
      <c r="O9" s="59"/>
      <c r="P9" s="63"/>
      <c r="Q9" s="59"/>
    </row>
    <row r="10" spans="1:17" ht="30">
      <c r="A10" s="2">
        <v>6</v>
      </c>
      <c r="B10" s="153" t="s">
        <v>665</v>
      </c>
      <c r="C10" s="65">
        <v>2678179</v>
      </c>
      <c r="D10" s="62">
        <f t="shared" si="0"/>
        <v>71.91474027436942</v>
      </c>
      <c r="E10" s="65">
        <v>1045924</v>
      </c>
      <c r="F10" s="62">
        <f t="shared" si="1"/>
        <v>28.085259725630575</v>
      </c>
      <c r="G10" s="58">
        <f t="shared" si="2"/>
        <v>3724103</v>
      </c>
      <c r="H10" s="65">
        <v>1935470</v>
      </c>
      <c r="I10" s="62">
        <f t="shared" si="3"/>
        <v>72.26813443014825</v>
      </c>
      <c r="J10" s="65">
        <v>764145</v>
      </c>
      <c r="K10" s="62">
        <f t="shared" si="4"/>
        <v>73.059323621984</v>
      </c>
      <c r="L10" s="65">
        <f t="shared" si="5"/>
        <v>2699615</v>
      </c>
      <c r="M10" s="64"/>
      <c r="N10" s="64"/>
      <c r="O10" s="64"/>
      <c r="P10" s="57"/>
      <c r="Q10" s="64"/>
    </row>
    <row r="11" spans="1:17" ht="30">
      <c r="A11" s="2">
        <v>7</v>
      </c>
      <c r="B11" s="153" t="s">
        <v>666</v>
      </c>
      <c r="C11" s="65">
        <v>3886570</v>
      </c>
      <c r="D11" s="62">
        <f t="shared" si="0"/>
        <v>72.14854554567563</v>
      </c>
      <c r="E11" s="65">
        <v>1500330</v>
      </c>
      <c r="F11" s="62">
        <f t="shared" si="1"/>
        <v>27.851454454324383</v>
      </c>
      <c r="G11" s="58">
        <f t="shared" si="2"/>
        <v>5386900</v>
      </c>
      <c r="H11" s="65">
        <v>2836790</v>
      </c>
      <c r="I11" s="62">
        <f t="shared" si="3"/>
        <v>72.98955119810012</v>
      </c>
      <c r="J11" s="65">
        <v>1122309</v>
      </c>
      <c r="K11" s="62">
        <f t="shared" si="4"/>
        <v>74.80414308852052</v>
      </c>
      <c r="L11" s="65">
        <f t="shared" si="5"/>
        <v>3959099</v>
      </c>
      <c r="M11" s="64"/>
      <c r="N11" s="64"/>
      <c r="O11" s="64"/>
      <c r="P11" s="57"/>
      <c r="Q11" s="64"/>
    </row>
    <row r="12" spans="1:17" ht="30">
      <c r="A12" s="2">
        <v>8</v>
      </c>
      <c r="B12" s="153" t="s">
        <v>667</v>
      </c>
      <c r="C12" s="65">
        <v>3268074</v>
      </c>
      <c r="D12" s="62">
        <f t="shared" si="0"/>
        <v>70.59476906334224</v>
      </c>
      <c r="E12" s="65">
        <v>1361269</v>
      </c>
      <c r="F12" s="62">
        <f t="shared" si="1"/>
        <v>29.405230936657752</v>
      </c>
      <c r="G12" s="58">
        <f t="shared" si="2"/>
        <v>4629343</v>
      </c>
      <c r="H12" s="65">
        <v>2412333</v>
      </c>
      <c r="I12" s="62">
        <f t="shared" si="3"/>
        <v>73.81512780922341</v>
      </c>
      <c r="J12" s="65">
        <v>1023497</v>
      </c>
      <c r="K12" s="62">
        <f t="shared" si="4"/>
        <v>75.18697626993635</v>
      </c>
      <c r="L12" s="65">
        <f t="shared" si="5"/>
        <v>3435830</v>
      </c>
      <c r="M12" s="64"/>
      <c r="N12" s="64"/>
      <c r="O12" s="64"/>
      <c r="P12" s="57"/>
      <c r="Q12" s="64"/>
    </row>
    <row r="13" spans="1:17" ht="30">
      <c r="A13" s="2">
        <v>9</v>
      </c>
      <c r="B13" s="153" t="s">
        <v>668</v>
      </c>
      <c r="C13" s="65">
        <v>3772853</v>
      </c>
      <c r="D13" s="62">
        <f t="shared" si="0"/>
        <v>71.38380041121547</v>
      </c>
      <c r="E13" s="65">
        <v>1512454</v>
      </c>
      <c r="F13" s="62">
        <f t="shared" si="1"/>
        <v>28.61619958878453</v>
      </c>
      <c r="G13" s="58">
        <f t="shared" si="2"/>
        <v>5285307</v>
      </c>
      <c r="H13" s="65">
        <v>2771483</v>
      </c>
      <c r="I13" s="62">
        <f t="shared" si="3"/>
        <v>73.45854715251296</v>
      </c>
      <c r="J13" s="65">
        <v>1114101</v>
      </c>
      <c r="K13" s="62">
        <f t="shared" si="4"/>
        <v>73.6618105410148</v>
      </c>
      <c r="L13" s="65">
        <f t="shared" si="5"/>
        <v>3885584</v>
      </c>
      <c r="M13" s="64"/>
      <c r="N13" s="64"/>
      <c r="O13" s="64"/>
      <c r="P13" s="57"/>
      <c r="Q13" s="64"/>
    </row>
    <row r="14" spans="1:17" ht="30">
      <c r="A14" s="2">
        <v>10</v>
      </c>
      <c r="B14" s="153" t="s">
        <v>669</v>
      </c>
      <c r="C14" s="65">
        <v>2691253</v>
      </c>
      <c r="D14" s="62">
        <f t="shared" si="0"/>
        <v>71.23361529417433</v>
      </c>
      <c r="E14" s="65">
        <v>1086813</v>
      </c>
      <c r="F14" s="62">
        <f t="shared" si="1"/>
        <v>28.766384705825683</v>
      </c>
      <c r="G14" s="58">
        <f t="shared" si="2"/>
        <v>3778066</v>
      </c>
      <c r="H14" s="65">
        <v>1987802</v>
      </c>
      <c r="I14" s="62">
        <f t="shared" si="3"/>
        <v>73.86158046084853</v>
      </c>
      <c r="J14" s="65">
        <v>809638</v>
      </c>
      <c r="K14" s="62">
        <f t="shared" si="4"/>
        <v>74.49653252215423</v>
      </c>
      <c r="L14" s="65">
        <f t="shared" si="5"/>
        <v>2797440</v>
      </c>
      <c r="M14" s="64"/>
      <c r="N14" s="64"/>
      <c r="O14" s="64"/>
      <c r="P14" s="57"/>
      <c r="Q14" s="64"/>
    </row>
    <row r="15" spans="1:17" ht="30" customHeight="1">
      <c r="A15" s="2">
        <v>11</v>
      </c>
      <c r="B15" s="153" t="s">
        <v>670</v>
      </c>
      <c r="C15" s="65">
        <v>4914774</v>
      </c>
      <c r="D15" s="62">
        <f t="shared" si="0"/>
        <v>71.1226977218707</v>
      </c>
      <c r="E15" s="65">
        <v>1995501</v>
      </c>
      <c r="F15" s="62">
        <f t="shared" si="1"/>
        <v>28.877302278129307</v>
      </c>
      <c r="G15" s="58">
        <f t="shared" si="2"/>
        <v>6910275</v>
      </c>
      <c r="H15" s="65">
        <v>3679595</v>
      </c>
      <c r="I15" s="62">
        <f t="shared" si="3"/>
        <v>74.86804072781374</v>
      </c>
      <c r="J15" s="65">
        <v>1471604</v>
      </c>
      <c r="K15" s="62">
        <f t="shared" si="4"/>
        <v>73.74609183357964</v>
      </c>
      <c r="L15" s="65">
        <f t="shared" si="5"/>
        <v>5151199</v>
      </c>
      <c r="M15" s="64"/>
      <c r="N15" s="64"/>
      <c r="O15" s="64"/>
      <c r="P15" s="57"/>
      <c r="Q15" s="64"/>
    </row>
    <row r="16" spans="1:17" ht="32.25" customHeight="1">
      <c r="A16" s="2">
        <v>12</v>
      </c>
      <c r="B16" s="153" t="s">
        <v>672</v>
      </c>
      <c r="C16" s="156">
        <v>7628191</v>
      </c>
      <c r="D16" s="62">
        <f t="shared" si="0"/>
        <v>69.22599507153748</v>
      </c>
      <c r="E16" s="65">
        <f>C47</f>
        <v>3391067</v>
      </c>
      <c r="F16" s="62">
        <f t="shared" si="1"/>
        <v>30.774004928462517</v>
      </c>
      <c r="G16" s="58">
        <f t="shared" si="2"/>
        <v>11019258</v>
      </c>
      <c r="H16" s="65">
        <f>J47</f>
        <v>5638221</v>
      </c>
      <c r="I16" s="62">
        <f t="shared" si="3"/>
        <v>73.91295000348052</v>
      </c>
      <c r="J16" s="65">
        <f>H47</f>
        <v>2457799</v>
      </c>
      <c r="K16" s="62">
        <f t="shared" si="4"/>
        <v>72.47863283149522</v>
      </c>
      <c r="L16" s="65">
        <f>H16+J16</f>
        <v>8096020</v>
      </c>
      <c r="M16" s="64"/>
      <c r="N16" s="64"/>
      <c r="O16" s="64"/>
      <c r="P16" s="57"/>
      <c r="Q16" s="64"/>
    </row>
    <row r="17" spans="1:17" ht="33" customHeight="1">
      <c r="A17" s="2"/>
      <c r="B17" s="73" t="s">
        <v>33</v>
      </c>
      <c r="C17" s="69">
        <f>SUM(C6:C16)</f>
        <v>43382548</v>
      </c>
      <c r="D17" s="68">
        <f t="shared" si="0"/>
        <v>71.21683327849566</v>
      </c>
      <c r="E17" s="69">
        <f>SUM(E6:E16)</f>
        <v>17533595</v>
      </c>
      <c r="F17" s="68">
        <f t="shared" si="1"/>
        <v>28.78316672150435</v>
      </c>
      <c r="G17" s="70">
        <f>SUM(G6:G16)</f>
        <v>60916143</v>
      </c>
      <c r="H17" s="71">
        <f>SUM(H6:H16)</f>
        <v>31850600</v>
      </c>
      <c r="I17" s="72">
        <f t="shared" si="3"/>
        <v>73.41800209614244</v>
      </c>
      <c r="J17" s="71">
        <f>SUM(J6:J16)</f>
        <v>12815647</v>
      </c>
      <c r="K17" s="72">
        <f t="shared" si="4"/>
        <v>73.09195290526557</v>
      </c>
      <c r="L17" s="70">
        <f>SUM(L6:L16)</f>
        <v>44666247</v>
      </c>
      <c r="M17" s="66"/>
      <c r="O17" s="57"/>
      <c r="P17" s="57"/>
      <c r="Q17" s="57"/>
    </row>
    <row r="18" ht="15">
      <c r="E18" s="79"/>
    </row>
    <row r="20" spans="2:62" ht="15.75">
      <c r="B20" s="102" t="s">
        <v>650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</row>
    <row r="21" spans="2:13" ht="15.75">
      <c r="B21" s="47"/>
      <c r="C21" s="104" t="s">
        <v>648</v>
      </c>
      <c r="D21" s="105"/>
      <c r="E21" s="105"/>
      <c r="F21" s="105"/>
      <c r="G21" s="106"/>
      <c r="H21" s="104" t="s">
        <v>649</v>
      </c>
      <c r="I21" s="105"/>
      <c r="J21" s="105"/>
      <c r="K21" s="105"/>
      <c r="L21" s="105"/>
      <c r="M21" s="106"/>
    </row>
    <row r="22" spans="1:13" ht="15.75">
      <c r="A22" s="2" t="s">
        <v>653</v>
      </c>
      <c r="B22" s="1" t="s">
        <v>0</v>
      </c>
      <c r="C22" s="96" t="s">
        <v>641</v>
      </c>
      <c r="D22" s="96" t="s">
        <v>651</v>
      </c>
      <c r="E22" s="96" t="s">
        <v>642</v>
      </c>
      <c r="F22" s="96" t="s">
        <v>651</v>
      </c>
      <c r="G22" s="96" t="s">
        <v>273</v>
      </c>
      <c r="H22" s="96" t="s">
        <v>641</v>
      </c>
      <c r="I22" s="96" t="s">
        <v>651</v>
      </c>
      <c r="J22" s="96" t="s">
        <v>642</v>
      </c>
      <c r="K22" s="96" t="s">
        <v>651</v>
      </c>
      <c r="L22" s="96" t="s">
        <v>273</v>
      </c>
      <c r="M22" s="42" t="s">
        <v>651</v>
      </c>
    </row>
    <row r="23" spans="1:13" ht="15.75">
      <c r="A23" s="2">
        <v>1</v>
      </c>
      <c r="B23" s="1" t="s">
        <v>6</v>
      </c>
      <c r="C23" s="1">
        <v>146192</v>
      </c>
      <c r="D23" s="41">
        <f>+C23/G23*100</f>
        <v>25.780966186641834</v>
      </c>
      <c r="E23" s="1">
        <v>420862</v>
      </c>
      <c r="F23" s="41">
        <f>+E23/G23*100</f>
        <v>74.21903381335817</v>
      </c>
      <c r="G23" s="1">
        <f>+C23+E23</f>
        <v>567054</v>
      </c>
      <c r="H23" s="1">
        <v>104837</v>
      </c>
      <c r="I23" s="41">
        <f>+H23/C23*100</f>
        <v>71.71185837802342</v>
      </c>
      <c r="J23" s="1">
        <v>296392</v>
      </c>
      <c r="K23" s="41">
        <f>+J23/E23*100</f>
        <v>70.42498491191887</v>
      </c>
      <c r="L23" s="1">
        <f>H23+J23</f>
        <v>401229</v>
      </c>
      <c r="M23" s="41">
        <f>+L23/G23*100</f>
        <v>70.75675332508014</v>
      </c>
    </row>
    <row r="24" spans="1:13" ht="15.75">
      <c r="A24" s="2">
        <v>2</v>
      </c>
      <c r="B24" s="1" t="s">
        <v>1</v>
      </c>
      <c r="C24" s="37">
        <v>7185</v>
      </c>
      <c r="D24" s="41">
        <f aca="true" t="shared" si="6" ref="D24:D47">+C24/G24*100</f>
        <v>39.331070724764615</v>
      </c>
      <c r="E24" s="37">
        <v>11083</v>
      </c>
      <c r="F24" s="41">
        <f aca="true" t="shared" si="7" ref="F24:F47">+E24/G24*100</f>
        <v>60.668929275235385</v>
      </c>
      <c r="G24" s="1">
        <f aca="true" t="shared" si="8" ref="G24:G46">+C24+E24</f>
        <v>18268</v>
      </c>
      <c r="H24" s="36">
        <v>6711</v>
      </c>
      <c r="I24" s="41">
        <f aca="true" t="shared" si="9" ref="I24:I47">+H24/C24*100</f>
        <v>93.40292275574113</v>
      </c>
      <c r="J24" s="1">
        <v>10163</v>
      </c>
      <c r="K24" s="41">
        <f aca="true" t="shared" si="10" ref="K24:K47">+J24/E24*100</f>
        <v>91.69899846611929</v>
      </c>
      <c r="L24" s="1">
        <f aca="true" t="shared" si="11" ref="L24:L46">H24+J24</f>
        <v>16874</v>
      </c>
      <c r="M24" s="41">
        <f aca="true" t="shared" si="12" ref="M24:M47">+L24/G24*100</f>
        <v>92.3691701335669</v>
      </c>
    </row>
    <row r="25" spans="1:13" ht="15.75">
      <c r="A25" s="2">
        <v>3</v>
      </c>
      <c r="B25" s="34" t="s">
        <v>11</v>
      </c>
      <c r="C25" s="44">
        <v>88738</v>
      </c>
      <c r="D25" s="45">
        <f t="shared" si="6"/>
        <v>32.401031131104084</v>
      </c>
      <c r="E25" s="23">
        <v>185136</v>
      </c>
      <c r="F25" s="46">
        <f t="shared" si="7"/>
        <v>67.59896886889591</v>
      </c>
      <c r="G25" s="1">
        <f t="shared" si="8"/>
        <v>273874</v>
      </c>
      <c r="H25" s="44">
        <v>57287</v>
      </c>
      <c r="I25" s="46">
        <f t="shared" si="9"/>
        <v>64.5574612905407</v>
      </c>
      <c r="J25" s="2">
        <v>123062</v>
      </c>
      <c r="K25" s="46">
        <f t="shared" si="10"/>
        <v>66.47113473338518</v>
      </c>
      <c r="L25" s="1">
        <f t="shared" si="11"/>
        <v>180349</v>
      </c>
      <c r="M25" s="46">
        <f t="shared" si="12"/>
        <v>65.85108480542146</v>
      </c>
    </row>
    <row r="26" spans="1:13" ht="15.75">
      <c r="A26" s="2">
        <v>4</v>
      </c>
      <c r="B26" s="1" t="s">
        <v>9</v>
      </c>
      <c r="C26" s="1">
        <v>252466</v>
      </c>
      <c r="D26" s="41">
        <f t="shared" si="6"/>
        <v>17.180354731936763</v>
      </c>
      <c r="E26" s="1">
        <v>1217038</v>
      </c>
      <c r="F26" s="41">
        <f t="shared" si="7"/>
        <v>82.81964526806324</v>
      </c>
      <c r="G26" s="1">
        <f t="shared" si="8"/>
        <v>1469504</v>
      </c>
      <c r="H26" s="36">
        <v>226221</v>
      </c>
      <c r="I26" s="41">
        <f t="shared" si="9"/>
        <v>89.60454080945553</v>
      </c>
      <c r="J26" s="1">
        <v>1073072</v>
      </c>
      <c r="K26" s="41">
        <f t="shared" si="10"/>
        <v>88.17078842238286</v>
      </c>
      <c r="L26" s="1">
        <f t="shared" si="11"/>
        <v>1299293</v>
      </c>
      <c r="M26" s="41">
        <f t="shared" si="12"/>
        <v>88.41711216845957</v>
      </c>
    </row>
    <row r="27" spans="1:13" ht="15.75">
      <c r="A27" s="2">
        <v>5</v>
      </c>
      <c r="B27" s="1" t="s">
        <v>645</v>
      </c>
      <c r="C27" s="1">
        <v>57438</v>
      </c>
      <c r="D27" s="41">
        <f t="shared" si="6"/>
        <v>33.19444043112665</v>
      </c>
      <c r="E27" s="1">
        <v>115597</v>
      </c>
      <c r="F27" s="41">
        <f t="shared" si="7"/>
        <v>66.80555956887335</v>
      </c>
      <c r="G27" s="1">
        <f t="shared" si="8"/>
        <v>173035</v>
      </c>
      <c r="H27" s="36">
        <v>46462</v>
      </c>
      <c r="I27" s="41">
        <f t="shared" si="9"/>
        <v>80.89069953689196</v>
      </c>
      <c r="J27" s="1">
        <v>92848</v>
      </c>
      <c r="K27" s="41">
        <f t="shared" si="10"/>
        <v>80.3204235404033</v>
      </c>
      <c r="L27" s="1">
        <f t="shared" si="11"/>
        <v>139310</v>
      </c>
      <c r="M27" s="41">
        <f t="shared" si="12"/>
        <v>80.50972346635074</v>
      </c>
    </row>
    <row r="28" spans="1:13" ht="15.75">
      <c r="A28" s="2">
        <v>6</v>
      </c>
      <c r="B28" s="1" t="s">
        <v>785</v>
      </c>
      <c r="C28" s="1">
        <v>23855</v>
      </c>
      <c r="D28" s="41">
        <f t="shared" si="6"/>
        <v>34.48300784920279</v>
      </c>
      <c r="E28" s="1">
        <v>45324</v>
      </c>
      <c r="F28" s="41">
        <f t="shared" si="7"/>
        <v>65.51699215079721</v>
      </c>
      <c r="G28" s="1">
        <f t="shared" si="8"/>
        <v>69179</v>
      </c>
      <c r="H28" s="36">
        <v>17212</v>
      </c>
      <c r="I28" s="41">
        <f t="shared" si="9"/>
        <v>72.15258855585832</v>
      </c>
      <c r="J28" s="1">
        <v>31259</v>
      </c>
      <c r="K28" s="41">
        <f t="shared" si="10"/>
        <v>68.96787573912276</v>
      </c>
      <c r="L28" s="1">
        <f t="shared" si="11"/>
        <v>48471</v>
      </c>
      <c r="M28" s="41">
        <f t="shared" si="12"/>
        <v>70.06606050969225</v>
      </c>
    </row>
    <row r="29" spans="1:13" ht="15.75">
      <c r="A29" s="2">
        <v>7</v>
      </c>
      <c r="B29" s="1" t="s">
        <v>2</v>
      </c>
      <c r="C29" s="1">
        <v>34903</v>
      </c>
      <c r="D29" s="41">
        <f t="shared" si="6"/>
        <v>31.99321692103213</v>
      </c>
      <c r="E29" s="1">
        <v>74192</v>
      </c>
      <c r="F29" s="41">
        <f t="shared" si="7"/>
        <v>68.00678307896787</v>
      </c>
      <c r="G29" s="1">
        <f t="shared" si="8"/>
        <v>109095</v>
      </c>
      <c r="H29" s="36">
        <v>23326</v>
      </c>
      <c r="I29" s="41">
        <f t="shared" si="9"/>
        <v>66.8309314385583</v>
      </c>
      <c r="J29" s="1">
        <v>49076</v>
      </c>
      <c r="K29" s="41">
        <f t="shared" si="10"/>
        <v>66.1472935087341</v>
      </c>
      <c r="L29" s="1">
        <f t="shared" si="11"/>
        <v>72402</v>
      </c>
      <c r="M29" s="41">
        <f t="shared" si="12"/>
        <v>66.3660112745772</v>
      </c>
    </row>
    <row r="30" spans="1:13" ht="15.75">
      <c r="A30" s="2">
        <v>8</v>
      </c>
      <c r="B30" s="1" t="s">
        <v>643</v>
      </c>
      <c r="C30" s="1">
        <v>2935</v>
      </c>
      <c r="D30" s="41">
        <f t="shared" si="6"/>
        <v>27.058172766663596</v>
      </c>
      <c r="E30" s="1">
        <v>7912</v>
      </c>
      <c r="F30" s="41">
        <f t="shared" si="7"/>
        <v>72.94182723333641</v>
      </c>
      <c r="G30" s="1">
        <f t="shared" si="8"/>
        <v>10847</v>
      </c>
      <c r="H30" s="36">
        <v>1823</v>
      </c>
      <c r="I30" s="41">
        <f t="shared" si="9"/>
        <v>62.11243611584327</v>
      </c>
      <c r="J30" s="1">
        <v>4298</v>
      </c>
      <c r="K30" s="41">
        <f t="shared" si="10"/>
        <v>54.322548028311424</v>
      </c>
      <c r="L30" s="1">
        <f t="shared" si="11"/>
        <v>6121</v>
      </c>
      <c r="M30" s="41">
        <f t="shared" si="12"/>
        <v>56.43034940536554</v>
      </c>
    </row>
    <row r="31" spans="1:13" ht="15.75">
      <c r="A31" s="2">
        <v>9</v>
      </c>
      <c r="B31" s="1" t="s">
        <v>607</v>
      </c>
      <c r="C31" s="1">
        <v>19491</v>
      </c>
      <c r="D31" s="41">
        <v>40.1967456536534</v>
      </c>
      <c r="E31" s="1">
        <v>28998</v>
      </c>
      <c r="F31" s="41">
        <v>59.80325434634659</v>
      </c>
      <c r="G31" s="1">
        <v>48489</v>
      </c>
      <c r="H31" s="1">
        <v>13026</v>
      </c>
      <c r="I31" s="41">
        <v>66.8308450053871</v>
      </c>
      <c r="J31" s="1">
        <v>18357</v>
      </c>
      <c r="K31" s="41">
        <v>63.3043658183323</v>
      </c>
      <c r="L31" s="1">
        <f t="shared" si="11"/>
        <v>31383</v>
      </c>
      <c r="M31" s="41">
        <v>64.72189568768174</v>
      </c>
    </row>
    <row r="32" spans="1:13" ht="15.75">
      <c r="A32" s="2">
        <v>10</v>
      </c>
      <c r="B32" s="1" t="s">
        <v>23</v>
      </c>
      <c r="C32" s="1">
        <v>433356</v>
      </c>
      <c r="D32" s="41">
        <f t="shared" si="6"/>
        <v>36.72878875072995</v>
      </c>
      <c r="E32" s="1">
        <v>746525</v>
      </c>
      <c r="F32" s="41">
        <f t="shared" si="7"/>
        <v>63.27121124927005</v>
      </c>
      <c r="G32" s="1">
        <f t="shared" si="8"/>
        <v>1179881</v>
      </c>
      <c r="H32" s="36">
        <v>316374</v>
      </c>
      <c r="I32" s="41">
        <f t="shared" si="9"/>
        <v>73.00556586270872</v>
      </c>
      <c r="J32" s="1">
        <v>555909</v>
      </c>
      <c r="K32" s="41">
        <f t="shared" si="10"/>
        <v>74.46622685107666</v>
      </c>
      <c r="L32" s="1">
        <f t="shared" si="11"/>
        <v>872283</v>
      </c>
      <c r="M32" s="41">
        <f t="shared" si="12"/>
        <v>73.92974376229468</v>
      </c>
    </row>
    <row r="33" spans="1:13" ht="15.75">
      <c r="A33" s="2">
        <v>11</v>
      </c>
      <c r="B33" s="1" t="s">
        <v>3</v>
      </c>
      <c r="C33" s="1">
        <v>121482</v>
      </c>
      <c r="D33" s="41">
        <f t="shared" si="6"/>
        <v>29.367809562028448</v>
      </c>
      <c r="E33" s="1">
        <v>292175</v>
      </c>
      <c r="F33" s="41">
        <f t="shared" si="7"/>
        <v>70.63219043797156</v>
      </c>
      <c r="G33" s="1">
        <f t="shared" si="8"/>
        <v>413657</v>
      </c>
      <c r="H33" s="36">
        <v>100603</v>
      </c>
      <c r="I33" s="41">
        <f t="shared" si="9"/>
        <v>82.81309165143807</v>
      </c>
      <c r="J33" s="1">
        <v>235800</v>
      </c>
      <c r="K33" s="41">
        <f t="shared" si="10"/>
        <v>80.70505690082999</v>
      </c>
      <c r="L33" s="1">
        <f t="shared" si="11"/>
        <v>336403</v>
      </c>
      <c r="M33" s="41">
        <f t="shared" si="12"/>
        <v>81.32414053188994</v>
      </c>
    </row>
    <row r="34" spans="1:13" ht="15.75">
      <c r="A34" s="2">
        <v>12</v>
      </c>
      <c r="B34" s="1" t="s">
        <v>754</v>
      </c>
      <c r="C34" s="1">
        <v>134187</v>
      </c>
      <c r="D34" s="41">
        <f t="shared" si="6"/>
        <v>38.00976112714675</v>
      </c>
      <c r="E34" s="1">
        <v>218846</v>
      </c>
      <c r="F34" s="41">
        <f t="shared" si="7"/>
        <v>61.99023887285324</v>
      </c>
      <c r="G34" s="1">
        <f t="shared" si="8"/>
        <v>353033</v>
      </c>
      <c r="H34" s="36">
        <v>87293</v>
      </c>
      <c r="I34" s="41">
        <f t="shared" si="9"/>
        <v>65.05324658871575</v>
      </c>
      <c r="J34" s="1">
        <v>146879</v>
      </c>
      <c r="K34" s="41">
        <f t="shared" si="10"/>
        <v>67.11523171545288</v>
      </c>
      <c r="L34" s="1">
        <f t="shared" si="11"/>
        <v>234172</v>
      </c>
      <c r="M34" s="41">
        <f t="shared" si="12"/>
        <v>66.3314760943028</v>
      </c>
    </row>
    <row r="35" spans="1:13" ht="15.75">
      <c r="A35" s="2">
        <v>13</v>
      </c>
      <c r="B35" s="1" t="s">
        <v>755</v>
      </c>
      <c r="C35" s="1">
        <v>62099</v>
      </c>
      <c r="D35" s="41">
        <f t="shared" si="6"/>
        <v>44.301052256108434</v>
      </c>
      <c r="E35" s="1">
        <v>78076</v>
      </c>
      <c r="F35" s="41">
        <f t="shared" si="7"/>
        <v>55.698947743891566</v>
      </c>
      <c r="G35" s="1">
        <f t="shared" si="8"/>
        <v>140175</v>
      </c>
      <c r="H35" s="36">
        <v>36330</v>
      </c>
      <c r="I35" s="41">
        <f t="shared" si="9"/>
        <v>58.50335754198941</v>
      </c>
      <c r="J35" s="1">
        <v>47016</v>
      </c>
      <c r="K35" s="41">
        <f t="shared" si="10"/>
        <v>60.21824888570111</v>
      </c>
      <c r="L35" s="1">
        <f t="shared" si="11"/>
        <v>83346</v>
      </c>
      <c r="M35" s="41">
        <f t="shared" si="12"/>
        <v>59.45853397538791</v>
      </c>
    </row>
    <row r="36" spans="1:13" ht="15.75">
      <c r="A36" s="2">
        <v>14</v>
      </c>
      <c r="B36" s="1" t="s">
        <v>4</v>
      </c>
      <c r="C36" s="1">
        <v>5025</v>
      </c>
      <c r="D36" s="41">
        <f t="shared" si="6"/>
        <v>44.22247645868168</v>
      </c>
      <c r="E36" s="1">
        <v>6338</v>
      </c>
      <c r="F36" s="41">
        <f t="shared" si="7"/>
        <v>55.77752354131832</v>
      </c>
      <c r="G36" s="1">
        <f t="shared" si="8"/>
        <v>11363</v>
      </c>
      <c r="H36" s="36">
        <v>3140</v>
      </c>
      <c r="I36" s="41">
        <f t="shared" si="9"/>
        <v>62.48756218905472</v>
      </c>
      <c r="J36" s="1">
        <v>3966</v>
      </c>
      <c r="K36" s="41">
        <f t="shared" si="10"/>
        <v>62.57494477753235</v>
      </c>
      <c r="L36" s="1">
        <f t="shared" si="11"/>
        <v>7106</v>
      </c>
      <c r="M36" s="41">
        <f t="shared" si="12"/>
        <v>62.53630203291385</v>
      </c>
    </row>
    <row r="37" spans="1:13" ht="15.75">
      <c r="A37" s="2">
        <v>15</v>
      </c>
      <c r="B37" s="1" t="s">
        <v>25</v>
      </c>
      <c r="C37" s="1">
        <v>8329</v>
      </c>
      <c r="D37" s="41">
        <f t="shared" si="6"/>
        <v>42.90866003812271</v>
      </c>
      <c r="E37" s="1">
        <v>11082</v>
      </c>
      <c r="F37" s="41">
        <f t="shared" si="7"/>
        <v>57.09133996187729</v>
      </c>
      <c r="G37" s="1">
        <f t="shared" si="8"/>
        <v>19411</v>
      </c>
      <c r="H37" s="36">
        <v>5989</v>
      </c>
      <c r="I37" s="41">
        <f t="shared" si="9"/>
        <v>71.90539080321767</v>
      </c>
      <c r="J37" s="1">
        <v>7855</v>
      </c>
      <c r="K37" s="41">
        <f t="shared" si="10"/>
        <v>70.88070745352825</v>
      </c>
      <c r="L37" s="1">
        <f t="shared" si="11"/>
        <v>13844</v>
      </c>
      <c r="M37" s="41">
        <f t="shared" si="12"/>
        <v>71.32038534851372</v>
      </c>
    </row>
    <row r="38" spans="1:24" ht="15.75">
      <c r="A38" s="2">
        <v>16</v>
      </c>
      <c r="B38" s="1" t="s">
        <v>652</v>
      </c>
      <c r="C38" s="1">
        <v>186019</v>
      </c>
      <c r="D38" s="41">
        <f>+C38/G38*100</f>
        <v>43.28509632277145</v>
      </c>
      <c r="E38" s="1">
        <v>243734</v>
      </c>
      <c r="F38" s="41">
        <f t="shared" si="7"/>
        <v>56.71490367722855</v>
      </c>
      <c r="G38" s="1">
        <f>+C38+E38</f>
        <v>429753</v>
      </c>
      <c r="H38" s="36">
        <v>84580</v>
      </c>
      <c r="I38" s="41">
        <f>+H38/C38*100</f>
        <v>45.46847365054107</v>
      </c>
      <c r="J38" s="1">
        <v>102021</v>
      </c>
      <c r="K38" s="41">
        <f t="shared" si="10"/>
        <v>41.85751680110284</v>
      </c>
      <c r="L38" s="1">
        <f t="shared" si="11"/>
        <v>186601</v>
      </c>
      <c r="M38" s="41">
        <f t="shared" si="12"/>
        <v>43.420522951555895</v>
      </c>
      <c r="N38" s="147"/>
      <c r="O38" s="148"/>
      <c r="P38" s="147"/>
      <c r="Q38" s="148"/>
      <c r="R38" s="149"/>
      <c r="S38" s="150"/>
      <c r="T38" s="148"/>
      <c r="U38" s="149"/>
      <c r="V38" s="148"/>
      <c r="W38" s="149"/>
      <c r="X38" s="148"/>
    </row>
    <row r="39" spans="1:13" ht="15.75">
      <c r="A39" s="2">
        <v>17</v>
      </c>
      <c r="B39" s="1" t="s">
        <v>24</v>
      </c>
      <c r="C39" s="1">
        <v>303357</v>
      </c>
      <c r="D39" s="41">
        <f t="shared" si="6"/>
        <v>28.419833747574746</v>
      </c>
      <c r="E39" s="1">
        <v>764056</v>
      </c>
      <c r="F39" s="41">
        <f t="shared" si="7"/>
        <v>71.58016625242526</v>
      </c>
      <c r="G39" s="1">
        <f t="shared" si="8"/>
        <v>1067413</v>
      </c>
      <c r="H39" s="36">
        <v>258531</v>
      </c>
      <c r="I39" s="41">
        <f t="shared" si="9"/>
        <v>85.22335070560429</v>
      </c>
      <c r="J39" s="1">
        <v>638117</v>
      </c>
      <c r="K39" s="41">
        <f t="shared" si="10"/>
        <v>83.51704587098328</v>
      </c>
      <c r="L39" s="1">
        <f t="shared" si="11"/>
        <v>896648</v>
      </c>
      <c r="M39" s="41">
        <f t="shared" si="12"/>
        <v>84.0019748682094</v>
      </c>
    </row>
    <row r="40" spans="1:13" ht="15.75">
      <c r="A40" s="2">
        <v>18</v>
      </c>
      <c r="B40" s="1" t="s">
        <v>646</v>
      </c>
      <c r="C40" s="1">
        <v>257</v>
      </c>
      <c r="D40" s="41">
        <f t="shared" si="6"/>
        <v>32.4905183312263</v>
      </c>
      <c r="E40" s="1">
        <v>534</v>
      </c>
      <c r="F40" s="41">
        <f t="shared" si="7"/>
        <v>67.5094816687737</v>
      </c>
      <c r="G40" s="1">
        <f t="shared" si="8"/>
        <v>791</v>
      </c>
      <c r="H40" s="1">
        <v>188</v>
      </c>
      <c r="I40" s="41">
        <f t="shared" si="9"/>
        <v>73.15175097276264</v>
      </c>
      <c r="J40" s="1">
        <v>419</v>
      </c>
      <c r="K40" s="41">
        <f t="shared" si="10"/>
        <v>78.46441947565543</v>
      </c>
      <c r="L40" s="1">
        <f t="shared" si="11"/>
        <v>607</v>
      </c>
      <c r="M40" s="41">
        <f t="shared" si="12"/>
        <v>76.73830594184577</v>
      </c>
    </row>
    <row r="41" spans="1:13" ht="15.75">
      <c r="A41" s="2">
        <v>19</v>
      </c>
      <c r="B41" s="1" t="s">
        <v>5</v>
      </c>
      <c r="C41" s="1">
        <v>33718</v>
      </c>
      <c r="D41" s="41">
        <f t="shared" si="6"/>
        <v>35.3164212246266</v>
      </c>
      <c r="E41" s="1">
        <v>61756</v>
      </c>
      <c r="F41" s="41">
        <f t="shared" si="7"/>
        <v>64.68357877537339</v>
      </c>
      <c r="G41" s="1">
        <f t="shared" si="8"/>
        <v>95474</v>
      </c>
      <c r="H41" s="36">
        <v>30198</v>
      </c>
      <c r="I41" s="41">
        <f t="shared" si="9"/>
        <v>89.56047215137315</v>
      </c>
      <c r="J41" s="1">
        <v>56032</v>
      </c>
      <c r="K41" s="41">
        <f t="shared" si="10"/>
        <v>90.73126497830171</v>
      </c>
      <c r="L41" s="1">
        <f t="shared" si="11"/>
        <v>86230</v>
      </c>
      <c r="M41" s="41">
        <f t="shared" si="12"/>
        <v>90.3177828518759</v>
      </c>
    </row>
    <row r="42" spans="1:13" ht="15.75">
      <c r="A42" s="2">
        <v>20</v>
      </c>
      <c r="B42" s="1" t="s">
        <v>7</v>
      </c>
      <c r="C42" s="1">
        <v>113174</v>
      </c>
      <c r="D42" s="41">
        <f t="shared" si="6"/>
        <v>19.322366680040634</v>
      </c>
      <c r="E42" s="1">
        <v>472541</v>
      </c>
      <c r="F42" s="41">
        <f t="shared" si="7"/>
        <v>80.67763331995937</v>
      </c>
      <c r="G42" s="1">
        <f t="shared" si="8"/>
        <v>585715</v>
      </c>
      <c r="H42" s="36">
        <v>77910</v>
      </c>
      <c r="I42" s="41">
        <f t="shared" si="9"/>
        <v>68.84089985332321</v>
      </c>
      <c r="J42" s="1">
        <v>339398</v>
      </c>
      <c r="K42" s="41">
        <f t="shared" si="10"/>
        <v>71.8240322003805</v>
      </c>
      <c r="L42" s="1">
        <f t="shared" si="11"/>
        <v>417308</v>
      </c>
      <c r="M42" s="41">
        <f t="shared" si="12"/>
        <v>71.24762042973119</v>
      </c>
    </row>
    <row r="43" spans="1:13" ht="15.75">
      <c r="A43" s="2">
        <v>21</v>
      </c>
      <c r="B43" s="1" t="s">
        <v>644</v>
      </c>
      <c r="C43" s="1">
        <v>949928</v>
      </c>
      <c r="D43" s="41">
        <f t="shared" si="6"/>
        <v>34.64059843069842</v>
      </c>
      <c r="E43" s="1">
        <v>1792311</v>
      </c>
      <c r="F43" s="41">
        <f t="shared" si="7"/>
        <v>65.35940156930158</v>
      </c>
      <c r="G43" s="1">
        <f t="shared" si="8"/>
        <v>2742239</v>
      </c>
      <c r="H43" s="36">
        <v>711119</v>
      </c>
      <c r="I43" s="41">
        <f t="shared" si="9"/>
        <v>74.86030520207846</v>
      </c>
      <c r="J43" s="1">
        <v>1304900</v>
      </c>
      <c r="K43" s="41">
        <f t="shared" si="10"/>
        <v>72.80544503716152</v>
      </c>
      <c r="L43" s="1">
        <f t="shared" si="11"/>
        <v>2016019</v>
      </c>
      <c r="M43" s="41">
        <f t="shared" si="12"/>
        <v>73.51726089520278</v>
      </c>
    </row>
    <row r="44" spans="1:13" ht="15.75">
      <c r="A44" s="2">
        <v>22</v>
      </c>
      <c r="B44" s="1" t="s">
        <v>647</v>
      </c>
      <c r="C44" s="1">
        <v>9711</v>
      </c>
      <c r="D44" s="41">
        <f t="shared" si="6"/>
        <v>22.83758995343587</v>
      </c>
      <c r="E44" s="1">
        <v>32811</v>
      </c>
      <c r="F44" s="41">
        <f t="shared" si="7"/>
        <v>77.16241004656413</v>
      </c>
      <c r="G44" s="1">
        <f t="shared" si="8"/>
        <v>42522</v>
      </c>
      <c r="H44" s="1">
        <v>5680</v>
      </c>
      <c r="I44" s="41">
        <f t="shared" si="9"/>
        <v>58.4903717433838</v>
      </c>
      <c r="J44" s="1">
        <v>17878</v>
      </c>
      <c r="K44" s="41">
        <f t="shared" si="10"/>
        <v>54.48782420529701</v>
      </c>
      <c r="L44" s="1">
        <f t="shared" si="11"/>
        <v>23558</v>
      </c>
      <c r="M44" s="41">
        <f t="shared" si="12"/>
        <v>55.40190959973661</v>
      </c>
    </row>
    <row r="45" spans="1:13" ht="15.75">
      <c r="A45" s="2">
        <v>23</v>
      </c>
      <c r="B45" s="1" t="s">
        <v>8</v>
      </c>
      <c r="C45" s="1">
        <v>396333</v>
      </c>
      <c r="D45" s="41">
        <f t="shared" si="6"/>
        <v>33.0957894270972</v>
      </c>
      <c r="E45" s="1">
        <v>801200</v>
      </c>
      <c r="F45" s="41">
        <f t="shared" si="7"/>
        <v>66.90421057290278</v>
      </c>
      <c r="G45" s="1">
        <f t="shared" si="8"/>
        <v>1197533</v>
      </c>
      <c r="H45" s="36">
        <v>242235</v>
      </c>
      <c r="I45" s="41">
        <f t="shared" si="9"/>
        <v>61.119058973136234</v>
      </c>
      <c r="J45" s="1">
        <v>483446</v>
      </c>
      <c r="K45" s="41">
        <f t="shared" si="10"/>
        <v>60.340239640539195</v>
      </c>
      <c r="L45" s="1">
        <f t="shared" si="11"/>
        <v>725681</v>
      </c>
      <c r="M45" s="41">
        <f t="shared" si="12"/>
        <v>60.59799604687303</v>
      </c>
    </row>
    <row r="46" spans="1:13" ht="15.75">
      <c r="A46" s="2">
        <v>24</v>
      </c>
      <c r="B46" s="1" t="s">
        <v>673</v>
      </c>
      <c r="C46" s="1">
        <v>889</v>
      </c>
      <c r="D46" s="41">
        <f t="shared" si="6"/>
        <v>93.28436516264428</v>
      </c>
      <c r="E46" s="1">
        <v>64</v>
      </c>
      <c r="F46" s="41">
        <f t="shared" si="7"/>
        <v>6.715634837355719</v>
      </c>
      <c r="G46" s="1">
        <f t="shared" si="8"/>
        <v>953</v>
      </c>
      <c r="H46" s="36">
        <v>724</v>
      </c>
      <c r="I46" s="41">
        <f t="shared" si="9"/>
        <v>81.43982002249719</v>
      </c>
      <c r="J46" s="1">
        <v>58</v>
      </c>
      <c r="K46" s="41">
        <f t="shared" si="10"/>
        <v>90.625</v>
      </c>
      <c r="L46" s="1">
        <f t="shared" si="11"/>
        <v>782</v>
      </c>
      <c r="M46" s="41">
        <f t="shared" si="12"/>
        <v>82.05666316894019</v>
      </c>
    </row>
    <row r="47" spans="1:13" ht="15.75">
      <c r="A47" s="2"/>
      <c r="B47" s="40" t="s">
        <v>273</v>
      </c>
      <c r="C47" s="40">
        <f>SUM(C23:C46)</f>
        <v>3391067</v>
      </c>
      <c r="D47" s="41">
        <f t="shared" si="6"/>
        <v>30.774004928462517</v>
      </c>
      <c r="E47" s="40">
        <f>SUM(E23:E46)</f>
        <v>7628191</v>
      </c>
      <c r="F47" s="41">
        <f t="shared" si="7"/>
        <v>69.22599507153748</v>
      </c>
      <c r="G47" s="40">
        <f>SUM(G23:G46)</f>
        <v>11019258</v>
      </c>
      <c r="H47" s="40">
        <f>SUM(H23:H46)</f>
        <v>2457799</v>
      </c>
      <c r="I47" s="41">
        <f t="shared" si="9"/>
        <v>72.47863283149522</v>
      </c>
      <c r="J47" s="40">
        <f>SUM(J23:J46)</f>
        <v>5638221</v>
      </c>
      <c r="K47" s="41">
        <f t="shared" si="10"/>
        <v>73.91295000348052</v>
      </c>
      <c r="L47" s="40">
        <f>SUM(L23:L46)</f>
        <v>8096020</v>
      </c>
      <c r="M47" s="41">
        <f t="shared" si="12"/>
        <v>73.47155316628398</v>
      </c>
    </row>
    <row r="48" spans="1:13" ht="15.75">
      <c r="A48" s="53"/>
      <c r="B48" s="90"/>
      <c r="C48" s="90"/>
      <c r="D48" s="91"/>
      <c r="E48" s="90"/>
      <c r="F48" s="92"/>
      <c r="G48" s="90"/>
      <c r="H48" s="90"/>
      <c r="I48" s="92"/>
      <c r="J48" s="90"/>
      <c r="K48" s="92"/>
      <c r="L48" s="90"/>
      <c r="M48" s="92"/>
    </row>
    <row r="49" spans="1:32" ht="22.5" customHeight="1">
      <c r="A49" s="53"/>
      <c r="B49" s="93"/>
      <c r="C49" s="99" t="s">
        <v>26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 t="s">
        <v>27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ht="15.75" customHeight="1">
      <c r="A50" s="53"/>
      <c r="B50" s="49" t="s">
        <v>29</v>
      </c>
      <c r="C50" s="49" t="s">
        <v>31</v>
      </c>
      <c r="D50" s="49" t="s">
        <v>32</v>
      </c>
      <c r="E50" s="49" t="s">
        <v>33</v>
      </c>
      <c r="F50" s="98" t="s">
        <v>34</v>
      </c>
      <c r="G50" s="98"/>
      <c r="H50" s="98"/>
      <c r="I50" s="98" t="s">
        <v>35</v>
      </c>
      <c r="J50" s="98"/>
      <c r="K50" s="98"/>
      <c r="L50" s="98" t="s">
        <v>36</v>
      </c>
      <c r="M50" s="98"/>
      <c r="N50" s="98"/>
      <c r="O50" s="98" t="s">
        <v>37</v>
      </c>
      <c r="P50" s="98"/>
      <c r="Q50" s="98"/>
      <c r="R50" s="98" t="s">
        <v>42</v>
      </c>
      <c r="S50" s="98"/>
      <c r="T50" s="98"/>
      <c r="U50" s="98" t="s">
        <v>34</v>
      </c>
      <c r="V50" s="98"/>
      <c r="W50" s="98"/>
      <c r="X50" s="98" t="s">
        <v>35</v>
      </c>
      <c r="Y50" s="98"/>
      <c r="Z50" s="98"/>
      <c r="AA50" s="98" t="s">
        <v>36</v>
      </c>
      <c r="AB50" s="98"/>
      <c r="AC50" s="98"/>
      <c r="AD50" s="98" t="s">
        <v>37</v>
      </c>
      <c r="AE50" s="98"/>
      <c r="AF50" s="98"/>
    </row>
    <row r="51" spans="1:32" ht="31.5">
      <c r="A51" s="2" t="s">
        <v>653</v>
      </c>
      <c r="B51" s="9"/>
      <c r="C51" s="9"/>
      <c r="D51" s="9"/>
      <c r="E51" s="9"/>
      <c r="F51" s="10" t="s">
        <v>31</v>
      </c>
      <c r="G51" s="10" t="s">
        <v>32</v>
      </c>
      <c r="H51" s="10" t="s">
        <v>33</v>
      </c>
      <c r="I51" s="10" t="s">
        <v>31</v>
      </c>
      <c r="J51" s="10" t="s">
        <v>32</v>
      </c>
      <c r="K51" s="10" t="s">
        <v>33</v>
      </c>
      <c r="L51" s="10" t="s">
        <v>31</v>
      </c>
      <c r="M51" s="10" t="s">
        <v>32</v>
      </c>
      <c r="N51" s="10" t="s">
        <v>33</v>
      </c>
      <c r="O51" s="10" t="s">
        <v>31</v>
      </c>
      <c r="P51" s="10" t="s">
        <v>32</v>
      </c>
      <c r="Q51" s="10" t="s">
        <v>33</v>
      </c>
      <c r="R51" s="10" t="s">
        <v>31</v>
      </c>
      <c r="S51" s="10" t="s">
        <v>32</v>
      </c>
      <c r="T51" s="10" t="s">
        <v>33</v>
      </c>
      <c r="U51" s="10" t="s">
        <v>31</v>
      </c>
      <c r="V51" s="10" t="s">
        <v>32</v>
      </c>
      <c r="W51" s="10" t="s">
        <v>33</v>
      </c>
      <c r="X51" s="10" t="s">
        <v>31</v>
      </c>
      <c r="Y51" s="10" t="s">
        <v>32</v>
      </c>
      <c r="Z51" s="10" t="s">
        <v>33</v>
      </c>
      <c r="AA51" s="10" t="s">
        <v>31</v>
      </c>
      <c r="AB51" s="10" t="s">
        <v>32</v>
      </c>
      <c r="AC51" s="10" t="s">
        <v>33</v>
      </c>
      <c r="AD51" s="10" t="s">
        <v>31</v>
      </c>
      <c r="AE51" s="10" t="s">
        <v>32</v>
      </c>
      <c r="AF51" s="10" t="s">
        <v>33</v>
      </c>
    </row>
    <row r="52" spans="1:32" ht="15">
      <c r="A52" s="2">
        <v>1</v>
      </c>
      <c r="B52" s="2" t="s">
        <v>6</v>
      </c>
      <c r="C52" s="12">
        <v>146192</v>
      </c>
      <c r="D52" s="12">
        <v>420862</v>
      </c>
      <c r="E52">
        <f>C52+D52</f>
        <v>567054</v>
      </c>
      <c r="F52" s="12">
        <v>35564</v>
      </c>
      <c r="G52" s="12">
        <v>111985</v>
      </c>
      <c r="H52" s="12">
        <v>147549</v>
      </c>
      <c r="I52" s="12">
        <v>13492</v>
      </c>
      <c r="J52" s="12">
        <v>33434</v>
      </c>
      <c r="K52" s="12">
        <v>46926</v>
      </c>
      <c r="L52" s="12">
        <v>94541</v>
      </c>
      <c r="M52" s="12">
        <v>265831</v>
      </c>
      <c r="N52" s="12">
        <v>360372</v>
      </c>
      <c r="O52" s="12">
        <v>2595</v>
      </c>
      <c r="P52" s="12">
        <v>9612</v>
      </c>
      <c r="Q52" s="12">
        <v>12207</v>
      </c>
      <c r="R52" s="12">
        <v>104837</v>
      </c>
      <c r="S52" s="12">
        <v>296392</v>
      </c>
      <c r="T52" s="12">
        <v>401229</v>
      </c>
      <c r="U52" s="12">
        <v>25738</v>
      </c>
      <c r="V52" s="12">
        <v>78957</v>
      </c>
      <c r="W52" s="12">
        <v>104695</v>
      </c>
      <c r="X52" s="12">
        <v>9291</v>
      </c>
      <c r="Y52" s="12">
        <v>22882</v>
      </c>
      <c r="Z52" s="12">
        <v>32173</v>
      </c>
      <c r="AA52" s="12">
        <v>67908</v>
      </c>
      <c r="AB52" s="12">
        <v>187632</v>
      </c>
      <c r="AC52" s="12">
        <v>255540</v>
      </c>
      <c r="AD52" s="12">
        <v>1900</v>
      </c>
      <c r="AE52" s="12">
        <v>6921</v>
      </c>
      <c r="AF52" s="12">
        <v>8821</v>
      </c>
    </row>
    <row r="53" spans="1:32" ht="15">
      <c r="A53" s="2">
        <v>2</v>
      </c>
      <c r="B53" s="2" t="s">
        <v>786</v>
      </c>
      <c r="C53" s="12">
        <v>7185</v>
      </c>
      <c r="D53" s="12">
        <v>11083</v>
      </c>
      <c r="E53" s="12">
        <v>18268</v>
      </c>
      <c r="F53" s="12">
        <v>13</v>
      </c>
      <c r="G53" s="12">
        <v>38</v>
      </c>
      <c r="H53" s="12">
        <v>51</v>
      </c>
      <c r="I53" s="12">
        <v>6496</v>
      </c>
      <c r="J53" s="12">
        <v>10170</v>
      </c>
      <c r="K53" s="12">
        <v>16666</v>
      </c>
      <c r="L53" s="12">
        <v>676</v>
      </c>
      <c r="M53" s="12">
        <v>875</v>
      </c>
      <c r="N53" s="12">
        <v>1551</v>
      </c>
      <c r="O53" s="12"/>
      <c r="P53" s="12"/>
      <c r="Q53" s="12"/>
      <c r="R53" s="12">
        <v>6711</v>
      </c>
      <c r="S53" s="12">
        <v>10163</v>
      </c>
      <c r="T53" s="12">
        <v>16874</v>
      </c>
      <c r="U53" s="12">
        <v>12</v>
      </c>
      <c r="V53" s="12">
        <v>23</v>
      </c>
      <c r="W53" s="12">
        <v>35</v>
      </c>
      <c r="X53" s="12">
        <v>6093</v>
      </c>
      <c r="Y53" s="12">
        <v>9375</v>
      </c>
      <c r="Z53" s="12">
        <v>15468</v>
      </c>
      <c r="AA53" s="12">
        <v>606</v>
      </c>
      <c r="AB53" s="12">
        <v>765</v>
      </c>
      <c r="AC53" s="12">
        <v>1371</v>
      </c>
      <c r="AD53" s="12"/>
      <c r="AE53" s="12"/>
      <c r="AF53" s="12"/>
    </row>
    <row r="54" spans="1:32" ht="15">
      <c r="A54" s="2">
        <v>3</v>
      </c>
      <c r="B54" s="2" t="s">
        <v>787</v>
      </c>
      <c r="C54" s="12">
        <v>88738</v>
      </c>
      <c r="D54" s="12">
        <v>185136</v>
      </c>
      <c r="E54" s="12">
        <v>273874</v>
      </c>
      <c r="F54" s="12">
        <v>5249</v>
      </c>
      <c r="G54" s="12">
        <v>12474</v>
      </c>
      <c r="H54" s="12">
        <v>17723</v>
      </c>
      <c r="I54" s="12">
        <v>12027</v>
      </c>
      <c r="J54" s="12">
        <v>27194</v>
      </c>
      <c r="K54" s="12">
        <v>39221</v>
      </c>
      <c r="L54" s="12">
        <v>27373</v>
      </c>
      <c r="M54" s="12">
        <v>73591</v>
      </c>
      <c r="N54" s="12">
        <v>100964</v>
      </c>
      <c r="O54" s="12">
        <v>44089</v>
      </c>
      <c r="P54" s="12">
        <v>71877</v>
      </c>
      <c r="Q54" s="12">
        <v>115966</v>
      </c>
      <c r="R54" s="12">
        <v>57287</v>
      </c>
      <c r="S54" s="12">
        <v>123062</v>
      </c>
      <c r="T54" s="12">
        <v>180349</v>
      </c>
      <c r="U54" s="12">
        <v>3632</v>
      </c>
      <c r="V54" s="12">
        <v>8806</v>
      </c>
      <c r="W54" s="12">
        <v>12438</v>
      </c>
      <c r="X54" s="12">
        <v>9405</v>
      </c>
      <c r="Y54" s="12">
        <v>20787</v>
      </c>
      <c r="Z54" s="12">
        <v>30192</v>
      </c>
      <c r="AA54" s="12">
        <v>20300</v>
      </c>
      <c r="AB54" s="12">
        <v>53238</v>
      </c>
      <c r="AC54" s="12">
        <v>73538</v>
      </c>
      <c r="AD54" s="12">
        <v>23950</v>
      </c>
      <c r="AE54" s="12">
        <v>40231</v>
      </c>
      <c r="AF54" s="12">
        <v>64181</v>
      </c>
    </row>
    <row r="55" spans="1:32" ht="15">
      <c r="A55" s="2">
        <v>4</v>
      </c>
      <c r="B55" s="2" t="s">
        <v>9</v>
      </c>
      <c r="C55" s="12">
        <v>252466</v>
      </c>
      <c r="D55" s="12">
        <v>1217038</v>
      </c>
      <c r="E55" s="12">
        <f>C55+D55</f>
        <v>1469504</v>
      </c>
      <c r="F55" s="12">
        <v>74061</v>
      </c>
      <c r="G55" s="12">
        <v>300527</v>
      </c>
      <c r="H55" s="12">
        <v>374588</v>
      </c>
      <c r="I55" s="12">
        <v>13869</v>
      </c>
      <c r="J55" s="12">
        <v>55728</v>
      </c>
      <c r="K55" s="12">
        <v>69597</v>
      </c>
      <c r="L55" s="12">
        <v>137501</v>
      </c>
      <c r="M55" s="12">
        <v>725788</v>
      </c>
      <c r="N55" s="12">
        <v>863289</v>
      </c>
      <c r="O55" s="12">
        <v>27035</v>
      </c>
      <c r="P55" s="12">
        <v>134995</v>
      </c>
      <c r="Q55" s="12">
        <v>162030</v>
      </c>
      <c r="R55" s="12">
        <v>226221</v>
      </c>
      <c r="S55" s="12">
        <v>1073072</v>
      </c>
      <c r="T55" s="12">
        <v>1299293</v>
      </c>
      <c r="U55" s="12">
        <v>65934</v>
      </c>
      <c r="V55" s="12">
        <v>264416</v>
      </c>
      <c r="W55" s="12">
        <v>330350</v>
      </c>
      <c r="X55" s="12">
        <v>13036</v>
      </c>
      <c r="Y55" s="12">
        <v>51834</v>
      </c>
      <c r="Z55" s="12">
        <v>64870</v>
      </c>
      <c r="AA55" s="12">
        <v>122489</v>
      </c>
      <c r="AB55" s="12">
        <v>635206</v>
      </c>
      <c r="AC55" s="12">
        <v>757695</v>
      </c>
      <c r="AD55" s="12">
        <v>24762</v>
      </c>
      <c r="AE55" s="12">
        <v>121616</v>
      </c>
      <c r="AF55" s="12">
        <v>146378</v>
      </c>
    </row>
    <row r="56" spans="1:32" ht="15">
      <c r="A56" s="2">
        <v>5</v>
      </c>
      <c r="B56" s="2" t="s">
        <v>788</v>
      </c>
      <c r="C56" s="94">
        <v>57438</v>
      </c>
      <c r="D56" s="94">
        <v>115597</v>
      </c>
      <c r="E56" s="94">
        <v>173035</v>
      </c>
      <c r="F56" s="94">
        <v>7223</v>
      </c>
      <c r="G56" s="94">
        <v>16753</v>
      </c>
      <c r="H56" s="94">
        <v>23976</v>
      </c>
      <c r="I56" s="94">
        <v>30106</v>
      </c>
      <c r="J56" s="94">
        <v>50927</v>
      </c>
      <c r="K56" s="94">
        <v>81033</v>
      </c>
      <c r="L56" s="94">
        <v>19819</v>
      </c>
      <c r="M56" s="94">
        <v>47156</v>
      </c>
      <c r="N56" s="94">
        <v>66975</v>
      </c>
      <c r="O56" s="94">
        <v>290</v>
      </c>
      <c r="P56" s="94">
        <v>761</v>
      </c>
      <c r="Q56" s="94">
        <v>1051</v>
      </c>
      <c r="R56" s="94">
        <v>46462</v>
      </c>
      <c r="S56" s="94">
        <v>92848</v>
      </c>
      <c r="T56" s="94">
        <v>139310</v>
      </c>
      <c r="U56" s="94">
        <v>5688</v>
      </c>
      <c r="V56" s="94">
        <v>13103</v>
      </c>
      <c r="W56" s="94">
        <v>18791</v>
      </c>
      <c r="X56" s="94">
        <v>24716</v>
      </c>
      <c r="Y56" s="94">
        <v>41810</v>
      </c>
      <c r="Z56" s="94">
        <v>66526</v>
      </c>
      <c r="AA56" s="94">
        <v>15829</v>
      </c>
      <c r="AB56" s="94">
        <v>37291</v>
      </c>
      <c r="AC56" s="94">
        <v>53120</v>
      </c>
      <c r="AD56" s="94">
        <v>229</v>
      </c>
      <c r="AE56" s="94">
        <v>644</v>
      </c>
      <c r="AF56" s="94">
        <v>873</v>
      </c>
    </row>
    <row r="57" spans="1:32" ht="15">
      <c r="A57" s="2">
        <v>6</v>
      </c>
      <c r="B57" s="2" t="s">
        <v>789</v>
      </c>
      <c r="C57" s="12">
        <v>889</v>
      </c>
      <c r="D57" s="12">
        <v>64</v>
      </c>
      <c r="E57" s="12">
        <v>953</v>
      </c>
      <c r="F57" s="12">
        <v>115</v>
      </c>
      <c r="G57" s="12">
        <v>0</v>
      </c>
      <c r="H57" s="12">
        <v>115</v>
      </c>
      <c r="I57" s="12">
        <v>42</v>
      </c>
      <c r="J57" s="12">
        <v>0</v>
      </c>
      <c r="K57" s="12">
        <v>42</v>
      </c>
      <c r="L57" s="12">
        <v>520</v>
      </c>
      <c r="M57" s="12">
        <v>48</v>
      </c>
      <c r="N57" s="12">
        <v>568</v>
      </c>
      <c r="O57" s="12">
        <v>212</v>
      </c>
      <c r="P57" s="12">
        <v>16</v>
      </c>
      <c r="Q57" s="12">
        <v>228</v>
      </c>
      <c r="R57" s="12">
        <v>724</v>
      </c>
      <c r="S57" s="12">
        <v>58</v>
      </c>
      <c r="T57" s="12">
        <v>782</v>
      </c>
      <c r="U57" s="12">
        <v>90</v>
      </c>
      <c r="V57" s="12">
        <v>0</v>
      </c>
      <c r="W57" s="12">
        <v>90</v>
      </c>
      <c r="X57" s="12">
        <v>30</v>
      </c>
      <c r="Y57" s="12">
        <v>0</v>
      </c>
      <c r="Z57" s="12">
        <v>30</v>
      </c>
      <c r="AA57" s="12">
        <v>425</v>
      </c>
      <c r="AB57" s="12">
        <v>44</v>
      </c>
      <c r="AC57" s="12">
        <v>469</v>
      </c>
      <c r="AD57" s="12">
        <v>179</v>
      </c>
      <c r="AE57" s="12">
        <v>14</v>
      </c>
      <c r="AF57" s="12">
        <v>193</v>
      </c>
    </row>
    <row r="58" spans="1:32" ht="15">
      <c r="A58" s="2">
        <v>7</v>
      </c>
      <c r="B58" s="2" t="s">
        <v>785</v>
      </c>
      <c r="C58" s="12">
        <v>23855</v>
      </c>
      <c r="D58" s="12">
        <v>45324</v>
      </c>
      <c r="E58" s="12">
        <v>69179</v>
      </c>
      <c r="F58" s="12">
        <v>2055</v>
      </c>
      <c r="G58" s="12">
        <v>4591</v>
      </c>
      <c r="H58" s="12">
        <v>6646</v>
      </c>
      <c r="I58" s="12">
        <v>5521</v>
      </c>
      <c r="J58" s="12">
        <v>10075</v>
      </c>
      <c r="K58" s="12">
        <v>15596</v>
      </c>
      <c r="L58" s="12">
        <v>15000</v>
      </c>
      <c r="M58" s="12">
        <v>28416</v>
      </c>
      <c r="N58" s="12">
        <v>43416</v>
      </c>
      <c r="O58" s="12">
        <v>1279</v>
      </c>
      <c r="P58" s="12">
        <v>2242</v>
      </c>
      <c r="Q58" s="12">
        <v>3521</v>
      </c>
      <c r="R58" s="12">
        <v>17212</v>
      </c>
      <c r="S58" s="12">
        <v>31259</v>
      </c>
      <c r="T58" s="12">
        <v>48471</v>
      </c>
      <c r="U58" s="12">
        <v>1389</v>
      </c>
      <c r="V58" s="12">
        <v>3089</v>
      </c>
      <c r="W58" s="12">
        <v>4478</v>
      </c>
      <c r="X58" s="12">
        <v>4223</v>
      </c>
      <c r="Y58" s="12">
        <v>7020</v>
      </c>
      <c r="Z58" s="12">
        <v>11243</v>
      </c>
      <c r="AA58" s="12">
        <v>10745</v>
      </c>
      <c r="AB58" s="12">
        <v>19676</v>
      </c>
      <c r="AC58" s="12">
        <v>30421</v>
      </c>
      <c r="AD58" s="12">
        <v>855</v>
      </c>
      <c r="AE58" s="12">
        <v>1474</v>
      </c>
      <c r="AF58" s="12">
        <v>2329</v>
      </c>
    </row>
    <row r="59" spans="1:32" ht="15">
      <c r="A59" s="2">
        <v>8</v>
      </c>
      <c r="B59" s="2" t="s">
        <v>2</v>
      </c>
      <c r="C59" s="12">
        <v>34903</v>
      </c>
      <c r="D59" s="12">
        <v>74192</v>
      </c>
      <c r="E59" s="12">
        <v>109095</v>
      </c>
      <c r="F59" s="12">
        <v>12620</v>
      </c>
      <c r="G59" s="12">
        <v>25184</v>
      </c>
      <c r="H59" s="12">
        <v>37804</v>
      </c>
      <c r="I59" s="12">
        <v>28</v>
      </c>
      <c r="J59" s="12">
        <v>118</v>
      </c>
      <c r="K59" s="12">
        <v>146</v>
      </c>
      <c r="L59" s="12">
        <v>21341</v>
      </c>
      <c r="M59" s="12">
        <v>47478</v>
      </c>
      <c r="N59" s="12">
        <v>68819</v>
      </c>
      <c r="O59" s="12">
        <v>914</v>
      </c>
      <c r="P59" s="12">
        <v>1412</v>
      </c>
      <c r="Q59" s="12">
        <v>2326</v>
      </c>
      <c r="R59" s="12">
        <v>23326</v>
      </c>
      <c r="S59" s="12">
        <v>49076</v>
      </c>
      <c r="T59" s="12">
        <v>72402</v>
      </c>
      <c r="U59" s="12">
        <v>8189</v>
      </c>
      <c r="V59" s="12">
        <v>16453</v>
      </c>
      <c r="W59" s="12">
        <v>24642</v>
      </c>
      <c r="X59" s="12">
        <v>20</v>
      </c>
      <c r="Y59" s="12">
        <v>84</v>
      </c>
      <c r="Z59" s="12">
        <v>104</v>
      </c>
      <c r="AA59" s="12">
        <v>14551</v>
      </c>
      <c r="AB59" s="12">
        <v>31616</v>
      </c>
      <c r="AC59" s="12">
        <v>46167</v>
      </c>
      <c r="AD59" s="12">
        <v>566</v>
      </c>
      <c r="AE59" s="12">
        <v>923</v>
      </c>
      <c r="AF59" s="12">
        <v>1489</v>
      </c>
    </row>
    <row r="60" spans="1:32" ht="15">
      <c r="A60" s="2">
        <v>9</v>
      </c>
      <c r="B60" s="13" t="s">
        <v>790</v>
      </c>
      <c r="C60" s="95">
        <v>2935</v>
      </c>
      <c r="D60" s="95">
        <v>7912</v>
      </c>
      <c r="E60" s="95">
        <v>10847</v>
      </c>
      <c r="F60" s="95">
        <v>1001</v>
      </c>
      <c r="G60" s="95">
        <v>2368</v>
      </c>
      <c r="H60" s="95">
        <v>3369</v>
      </c>
      <c r="I60" s="95">
        <v>486</v>
      </c>
      <c r="J60" s="95">
        <v>1547</v>
      </c>
      <c r="K60" s="95">
        <v>2033</v>
      </c>
      <c r="L60" s="95">
        <v>1213</v>
      </c>
      <c r="M60" s="95">
        <v>3503</v>
      </c>
      <c r="N60" s="95">
        <v>4716</v>
      </c>
      <c r="O60" s="95">
        <v>235</v>
      </c>
      <c r="P60" s="95">
        <v>494</v>
      </c>
      <c r="Q60" s="95">
        <v>729</v>
      </c>
      <c r="R60" s="95">
        <v>1823</v>
      </c>
      <c r="S60" s="95">
        <v>4298</v>
      </c>
      <c r="T60" s="95">
        <v>6121</v>
      </c>
      <c r="U60" s="95">
        <v>586</v>
      </c>
      <c r="V60" s="95">
        <v>1224</v>
      </c>
      <c r="W60" s="95">
        <v>1810</v>
      </c>
      <c r="X60" s="95">
        <v>254</v>
      </c>
      <c r="Y60" s="95">
        <v>805</v>
      </c>
      <c r="Z60" s="95">
        <v>1059</v>
      </c>
      <c r="AA60" s="95">
        <v>797</v>
      </c>
      <c r="AB60" s="95">
        <v>1901</v>
      </c>
      <c r="AC60" s="95">
        <v>2698</v>
      </c>
      <c r="AD60" s="95">
        <v>186</v>
      </c>
      <c r="AE60" s="95">
        <v>368</v>
      </c>
      <c r="AF60" s="95">
        <v>554</v>
      </c>
    </row>
    <row r="61" spans="1:32" ht="15">
      <c r="A61" s="2">
        <v>10</v>
      </c>
      <c r="B61" s="2" t="s">
        <v>607</v>
      </c>
      <c r="C61" s="12">
        <v>19491</v>
      </c>
      <c r="D61" s="12">
        <v>28998</v>
      </c>
      <c r="E61" s="12">
        <f>C61+D61</f>
        <v>48489</v>
      </c>
      <c r="F61" s="12">
        <v>1291</v>
      </c>
      <c r="G61" s="12">
        <v>2288</v>
      </c>
      <c r="H61" s="12">
        <v>3579</v>
      </c>
      <c r="I61" s="12">
        <v>1160</v>
      </c>
      <c r="J61" s="12">
        <v>993</v>
      </c>
      <c r="K61" s="12">
        <v>2153</v>
      </c>
      <c r="L61" s="12">
        <v>7536</v>
      </c>
      <c r="M61" s="12">
        <v>12017</v>
      </c>
      <c r="N61" s="12">
        <v>19553</v>
      </c>
      <c r="O61" s="12">
        <v>9504</v>
      </c>
      <c r="P61" s="12">
        <v>13700</v>
      </c>
      <c r="Q61" s="12">
        <v>23204</v>
      </c>
      <c r="R61" s="12">
        <v>13026</v>
      </c>
      <c r="S61" s="12">
        <v>18357</v>
      </c>
      <c r="T61" s="12">
        <v>31383</v>
      </c>
      <c r="U61" s="12">
        <v>604</v>
      </c>
      <c r="V61" s="12">
        <v>1052</v>
      </c>
      <c r="W61" s="12">
        <v>1656</v>
      </c>
      <c r="X61" s="12">
        <v>728</v>
      </c>
      <c r="Y61" s="12">
        <v>646</v>
      </c>
      <c r="Z61" s="12">
        <v>1374</v>
      </c>
      <c r="AA61" s="12">
        <v>5479</v>
      </c>
      <c r="AB61" s="12">
        <v>8065</v>
      </c>
      <c r="AC61" s="12">
        <v>13544</v>
      </c>
      <c r="AD61" s="12">
        <v>6215</v>
      </c>
      <c r="AE61" s="12">
        <v>8594</v>
      </c>
      <c r="AF61" s="12">
        <v>14809</v>
      </c>
    </row>
    <row r="62" spans="1:32" ht="15">
      <c r="A62" s="2">
        <v>11</v>
      </c>
      <c r="B62" s="2" t="s">
        <v>23</v>
      </c>
      <c r="C62" s="12">
        <v>433356</v>
      </c>
      <c r="D62" s="12">
        <v>746525</v>
      </c>
      <c r="E62" s="12">
        <v>1179881</v>
      </c>
      <c r="F62" s="12">
        <v>62684</v>
      </c>
      <c r="G62" s="12">
        <v>105073</v>
      </c>
      <c r="H62" s="12">
        <v>167757</v>
      </c>
      <c r="I62" s="12">
        <v>133874</v>
      </c>
      <c r="J62" s="12">
        <v>178904</v>
      </c>
      <c r="K62" s="12">
        <v>312778</v>
      </c>
      <c r="L62" s="12">
        <v>194699</v>
      </c>
      <c r="M62" s="12">
        <v>397466</v>
      </c>
      <c r="N62" s="12">
        <v>592165</v>
      </c>
      <c r="O62" s="12">
        <v>42099</v>
      </c>
      <c r="P62" s="12">
        <v>65082</v>
      </c>
      <c r="Q62" s="12">
        <v>107181</v>
      </c>
      <c r="R62" s="12">
        <v>316374</v>
      </c>
      <c r="S62" s="12">
        <v>555909</v>
      </c>
      <c r="T62" s="12">
        <v>872283</v>
      </c>
      <c r="U62" s="12">
        <v>49197</v>
      </c>
      <c r="V62" s="12">
        <v>81600</v>
      </c>
      <c r="W62" s="12">
        <v>130797</v>
      </c>
      <c r="X62" s="12">
        <v>89109</v>
      </c>
      <c r="Y62" s="12">
        <v>120722</v>
      </c>
      <c r="Z62" s="12">
        <v>209831</v>
      </c>
      <c r="AA62" s="12">
        <v>144469</v>
      </c>
      <c r="AB62" s="12">
        <v>301212</v>
      </c>
      <c r="AC62" s="12">
        <v>445681</v>
      </c>
      <c r="AD62" s="12">
        <v>33599</v>
      </c>
      <c r="AE62" s="12">
        <v>52375</v>
      </c>
      <c r="AF62" s="12">
        <v>85974</v>
      </c>
    </row>
    <row r="63" spans="1:32" ht="15">
      <c r="A63" s="2">
        <v>12</v>
      </c>
      <c r="B63" s="2" t="s">
        <v>3</v>
      </c>
      <c r="C63" s="12">
        <v>121482</v>
      </c>
      <c r="D63" s="12">
        <v>292175</v>
      </c>
      <c r="E63" s="12">
        <v>413657</v>
      </c>
      <c r="F63" s="12">
        <v>34757</v>
      </c>
      <c r="G63" s="12">
        <v>85248</v>
      </c>
      <c r="H63" s="12">
        <v>120005</v>
      </c>
      <c r="I63" s="12">
        <v>16141</v>
      </c>
      <c r="J63" s="12">
        <v>38960</v>
      </c>
      <c r="K63" s="12">
        <v>55101</v>
      </c>
      <c r="L63" s="12">
        <v>63026</v>
      </c>
      <c r="M63" s="12">
        <v>151805</v>
      </c>
      <c r="N63" s="12">
        <v>214831</v>
      </c>
      <c r="O63" s="12">
        <v>7558</v>
      </c>
      <c r="P63" s="12">
        <v>16162</v>
      </c>
      <c r="Q63" s="12">
        <v>23720</v>
      </c>
      <c r="R63" s="12">
        <v>100603</v>
      </c>
      <c r="S63" s="12">
        <v>235800</v>
      </c>
      <c r="T63" s="12">
        <v>336403</v>
      </c>
      <c r="U63" s="12">
        <v>28364</v>
      </c>
      <c r="V63" s="12">
        <v>67707</v>
      </c>
      <c r="W63" s="12">
        <v>96071</v>
      </c>
      <c r="X63" s="12">
        <v>13123</v>
      </c>
      <c r="Y63" s="12">
        <v>31230</v>
      </c>
      <c r="Z63" s="12">
        <v>44353</v>
      </c>
      <c r="AA63" s="12">
        <v>52845</v>
      </c>
      <c r="AB63" s="12">
        <v>123383</v>
      </c>
      <c r="AC63" s="12">
        <v>176228</v>
      </c>
      <c r="AD63" s="12">
        <v>6271</v>
      </c>
      <c r="AE63" s="12">
        <v>13480</v>
      </c>
      <c r="AF63" s="12">
        <v>19751</v>
      </c>
    </row>
    <row r="64" spans="1:32" ht="15">
      <c r="A64" s="2">
        <v>13</v>
      </c>
      <c r="B64" s="2" t="s">
        <v>755</v>
      </c>
      <c r="C64" s="12">
        <v>62099</v>
      </c>
      <c r="D64" s="12">
        <v>78076</v>
      </c>
      <c r="E64" s="12">
        <v>140175</v>
      </c>
      <c r="F64" s="12">
        <v>11937</v>
      </c>
      <c r="G64" s="12">
        <v>13605</v>
      </c>
      <c r="H64" s="12">
        <v>25542</v>
      </c>
      <c r="I64" s="12">
        <v>12781</v>
      </c>
      <c r="J64" s="12">
        <v>14272</v>
      </c>
      <c r="K64" s="12">
        <v>27053</v>
      </c>
      <c r="L64" s="12">
        <v>35774</v>
      </c>
      <c r="M64" s="12">
        <v>48284</v>
      </c>
      <c r="N64" s="12">
        <v>84058</v>
      </c>
      <c r="O64" s="12">
        <v>1607</v>
      </c>
      <c r="P64" s="12">
        <v>1915</v>
      </c>
      <c r="Q64" s="12">
        <v>3522</v>
      </c>
      <c r="R64" s="12">
        <v>36330</v>
      </c>
      <c r="S64" s="12">
        <v>47016</v>
      </c>
      <c r="T64" s="12">
        <v>83346</v>
      </c>
      <c r="U64" s="12">
        <v>7061</v>
      </c>
      <c r="V64" s="12">
        <v>7905</v>
      </c>
      <c r="W64" s="12">
        <v>14966</v>
      </c>
      <c r="X64" s="12">
        <v>7222</v>
      </c>
      <c r="Y64" s="12">
        <v>8318</v>
      </c>
      <c r="Z64" s="12">
        <v>15540</v>
      </c>
      <c r="AA64" s="12">
        <v>21177</v>
      </c>
      <c r="AB64" s="12">
        <v>29770</v>
      </c>
      <c r="AC64" s="12">
        <v>50947</v>
      </c>
      <c r="AD64" s="12">
        <v>870</v>
      </c>
      <c r="AE64" s="12">
        <v>1023</v>
      </c>
      <c r="AF64" s="12">
        <v>1893</v>
      </c>
    </row>
    <row r="65" spans="1:32" ht="15">
      <c r="A65" s="2">
        <v>14</v>
      </c>
      <c r="B65" s="2" t="s">
        <v>4</v>
      </c>
      <c r="C65" s="12">
        <v>5025</v>
      </c>
      <c r="D65" s="12">
        <v>6338</v>
      </c>
      <c r="E65" s="12">
        <v>11363</v>
      </c>
      <c r="F65" s="12">
        <v>19</v>
      </c>
      <c r="G65" s="12">
        <v>29</v>
      </c>
      <c r="H65" s="12">
        <v>48</v>
      </c>
      <c r="I65" s="12">
        <v>4711</v>
      </c>
      <c r="J65" s="12">
        <v>5900</v>
      </c>
      <c r="K65" s="12">
        <v>10611</v>
      </c>
      <c r="L65" s="12">
        <v>178</v>
      </c>
      <c r="M65" s="12">
        <v>281</v>
      </c>
      <c r="N65" s="12">
        <v>459</v>
      </c>
      <c r="O65" s="12">
        <v>117</v>
      </c>
      <c r="P65" s="12">
        <v>128</v>
      </c>
      <c r="Q65" s="12">
        <v>245</v>
      </c>
      <c r="R65" s="12">
        <v>3140</v>
      </c>
      <c r="S65" s="12">
        <v>3966</v>
      </c>
      <c r="T65" s="12">
        <v>7106</v>
      </c>
      <c r="U65" s="12">
        <v>7</v>
      </c>
      <c r="V65" s="12">
        <v>16</v>
      </c>
      <c r="W65" s="12">
        <v>23</v>
      </c>
      <c r="X65" s="12">
        <v>2975</v>
      </c>
      <c r="Y65" s="12">
        <v>3725</v>
      </c>
      <c r="Z65" s="12">
        <v>6700</v>
      </c>
      <c r="AA65" s="12">
        <v>100</v>
      </c>
      <c r="AB65" s="12">
        <v>174</v>
      </c>
      <c r="AC65" s="12">
        <v>274</v>
      </c>
      <c r="AD65" s="12">
        <v>58</v>
      </c>
      <c r="AE65" s="12">
        <v>51</v>
      </c>
      <c r="AF65" s="12">
        <v>109</v>
      </c>
    </row>
    <row r="66" spans="1:32" ht="15">
      <c r="A66" s="2">
        <v>15</v>
      </c>
      <c r="B66" s="2" t="s">
        <v>791</v>
      </c>
      <c r="C66" s="12">
        <v>134187</v>
      </c>
      <c r="D66" s="12">
        <v>218846</v>
      </c>
      <c r="E66" s="12">
        <v>353033</v>
      </c>
      <c r="F66" s="12">
        <v>21659</v>
      </c>
      <c r="G66" s="12">
        <v>37475</v>
      </c>
      <c r="H66" s="12">
        <v>59134</v>
      </c>
      <c r="I66" s="12">
        <v>60308</v>
      </c>
      <c r="J66" s="12">
        <v>80350</v>
      </c>
      <c r="K66" s="12">
        <v>140658</v>
      </c>
      <c r="L66" s="12">
        <v>50063</v>
      </c>
      <c r="M66" s="12">
        <v>97657</v>
      </c>
      <c r="N66" s="12">
        <v>147720</v>
      </c>
      <c r="O66" s="12">
        <v>2157</v>
      </c>
      <c r="P66" s="12">
        <v>3364</v>
      </c>
      <c r="Q66" s="12">
        <v>5521</v>
      </c>
      <c r="R66" s="12">
        <v>87293</v>
      </c>
      <c r="S66" s="12">
        <v>146879</v>
      </c>
      <c r="T66" s="12">
        <v>234172</v>
      </c>
      <c r="U66" s="12">
        <v>13840</v>
      </c>
      <c r="V66" s="12">
        <v>24756</v>
      </c>
      <c r="W66" s="12">
        <v>38596</v>
      </c>
      <c r="X66" s="12">
        <v>39160</v>
      </c>
      <c r="Y66" s="12">
        <v>50938</v>
      </c>
      <c r="Z66" s="12">
        <v>90098</v>
      </c>
      <c r="AA66" s="12">
        <v>32889</v>
      </c>
      <c r="AB66" s="12">
        <v>68974</v>
      </c>
      <c r="AC66" s="12">
        <v>101863</v>
      </c>
      <c r="AD66" s="12">
        <v>1404</v>
      </c>
      <c r="AE66" s="12">
        <v>2211</v>
      </c>
      <c r="AF66" s="12">
        <v>3615</v>
      </c>
    </row>
    <row r="67" spans="1:32" ht="15">
      <c r="A67" s="2">
        <v>16</v>
      </c>
      <c r="B67" s="2" t="s">
        <v>25</v>
      </c>
      <c r="C67" s="12">
        <v>8329</v>
      </c>
      <c r="D67" s="12">
        <v>11082</v>
      </c>
      <c r="E67" s="12">
        <v>19411</v>
      </c>
      <c r="F67" s="12">
        <v>0</v>
      </c>
      <c r="G67" s="12">
        <v>0</v>
      </c>
      <c r="H67" s="12">
        <v>0</v>
      </c>
      <c r="I67" s="12">
        <v>8329</v>
      </c>
      <c r="J67" s="12">
        <v>11082</v>
      </c>
      <c r="K67" s="12">
        <v>19411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5989</v>
      </c>
      <c r="S67" s="12">
        <v>7855</v>
      </c>
      <c r="T67" s="12">
        <v>13844</v>
      </c>
      <c r="U67" s="12">
        <v>0</v>
      </c>
      <c r="V67" s="12">
        <v>0</v>
      </c>
      <c r="W67" s="12">
        <v>0</v>
      </c>
      <c r="X67" s="12">
        <v>5989</v>
      </c>
      <c r="Y67" s="12">
        <v>7855</v>
      </c>
      <c r="Z67" s="12">
        <v>13844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</row>
    <row r="68" spans="1:32" ht="15">
      <c r="A68" s="2">
        <v>17</v>
      </c>
      <c r="B68" s="2" t="s">
        <v>652</v>
      </c>
      <c r="C68" s="12">
        <v>186019</v>
      </c>
      <c r="D68" s="12">
        <v>243734</v>
      </c>
      <c r="E68" s="12">
        <v>429753</v>
      </c>
      <c r="F68" s="12">
        <v>21579</v>
      </c>
      <c r="G68" s="12">
        <v>27158</v>
      </c>
      <c r="H68" s="12">
        <v>48737</v>
      </c>
      <c r="I68" s="12">
        <v>104421</v>
      </c>
      <c r="J68" s="12">
        <v>143070</v>
      </c>
      <c r="K68" s="12">
        <v>247491</v>
      </c>
      <c r="L68" s="12">
        <v>55915</v>
      </c>
      <c r="M68" s="12">
        <v>76317</v>
      </c>
      <c r="N68" s="12">
        <v>132232</v>
      </c>
      <c r="O68" s="12">
        <v>586</v>
      </c>
      <c r="P68" s="12">
        <v>707</v>
      </c>
      <c r="Q68" s="12">
        <v>1293</v>
      </c>
      <c r="R68" s="12">
        <v>84521</v>
      </c>
      <c r="S68" s="12">
        <v>102021</v>
      </c>
      <c r="T68" s="12">
        <v>186542</v>
      </c>
      <c r="U68" s="12">
        <v>11053</v>
      </c>
      <c r="V68" s="12">
        <v>13152</v>
      </c>
      <c r="W68" s="12">
        <v>24205</v>
      </c>
      <c r="X68" s="12">
        <v>51507</v>
      </c>
      <c r="Y68" s="12">
        <v>62845</v>
      </c>
      <c r="Z68" s="12">
        <v>114352</v>
      </c>
      <c r="AA68" s="12">
        <v>21711</v>
      </c>
      <c r="AB68" s="12">
        <v>25670</v>
      </c>
      <c r="AC68" s="12">
        <v>47381</v>
      </c>
      <c r="AD68" s="12">
        <v>250</v>
      </c>
      <c r="AE68" s="12">
        <v>354</v>
      </c>
      <c r="AF68" s="12">
        <v>604</v>
      </c>
    </row>
    <row r="69" spans="1:32" ht="15">
      <c r="A69" s="2">
        <v>18</v>
      </c>
      <c r="B69" s="2" t="s">
        <v>792</v>
      </c>
      <c r="C69" s="12">
        <v>303357</v>
      </c>
      <c r="D69" s="12">
        <v>764056</v>
      </c>
      <c r="E69" s="12">
        <v>1067413</v>
      </c>
      <c r="F69" s="12">
        <v>60609</v>
      </c>
      <c r="G69" s="12">
        <v>147347</v>
      </c>
      <c r="H69" s="12">
        <v>207956</v>
      </c>
      <c r="I69" s="12">
        <v>71304</v>
      </c>
      <c r="J69" s="12">
        <v>164550</v>
      </c>
      <c r="K69" s="12">
        <v>235854</v>
      </c>
      <c r="L69" s="12">
        <v>157479</v>
      </c>
      <c r="M69" s="12">
        <v>421692</v>
      </c>
      <c r="N69" s="12">
        <v>579171</v>
      </c>
      <c r="O69" s="12"/>
      <c r="P69" s="12"/>
      <c r="Q69" s="12"/>
      <c r="R69" s="12">
        <v>258531</v>
      </c>
      <c r="S69" s="12">
        <v>638117</v>
      </c>
      <c r="T69" s="12">
        <v>896648</v>
      </c>
      <c r="U69" s="12">
        <v>51047</v>
      </c>
      <c r="V69" s="12">
        <v>121467</v>
      </c>
      <c r="W69" s="12">
        <v>172514</v>
      </c>
      <c r="X69" s="12">
        <v>59264</v>
      </c>
      <c r="Y69" s="12">
        <v>132667</v>
      </c>
      <c r="Z69" s="12">
        <v>191931</v>
      </c>
      <c r="AA69" s="12">
        <v>135403</v>
      </c>
      <c r="AB69" s="12">
        <v>356494</v>
      </c>
      <c r="AC69" s="12">
        <v>491897</v>
      </c>
      <c r="AD69" s="12">
        <v>12817</v>
      </c>
      <c r="AE69" s="12">
        <v>27489</v>
      </c>
      <c r="AF69" s="12">
        <v>40306</v>
      </c>
    </row>
    <row r="70" spans="1:32" ht="15">
      <c r="A70" s="2">
        <v>19</v>
      </c>
      <c r="B70" s="2" t="s">
        <v>646</v>
      </c>
      <c r="C70" s="12">
        <v>257</v>
      </c>
      <c r="D70" s="12">
        <v>534</v>
      </c>
      <c r="E70" s="12">
        <f>C70+D70</f>
        <v>791</v>
      </c>
      <c r="F70" s="12">
        <v>15</v>
      </c>
      <c r="G70" s="12">
        <v>16</v>
      </c>
      <c r="H70" s="12">
        <v>31</v>
      </c>
      <c r="I70" s="12">
        <v>156</v>
      </c>
      <c r="J70" s="12">
        <v>324</v>
      </c>
      <c r="K70" s="12">
        <v>480</v>
      </c>
      <c r="L70" s="12">
        <v>86</v>
      </c>
      <c r="M70" s="12">
        <v>193</v>
      </c>
      <c r="N70" s="12">
        <v>279</v>
      </c>
      <c r="O70" s="12">
        <v>0</v>
      </c>
      <c r="P70" s="12">
        <v>1</v>
      </c>
      <c r="Q70" s="12">
        <v>1</v>
      </c>
      <c r="R70" s="12">
        <v>188</v>
      </c>
      <c r="S70" s="12">
        <v>419</v>
      </c>
      <c r="T70" s="12">
        <v>607</v>
      </c>
      <c r="U70" s="12">
        <v>14</v>
      </c>
      <c r="V70" s="12">
        <v>15</v>
      </c>
      <c r="W70" s="12">
        <v>29</v>
      </c>
      <c r="X70" s="12">
        <v>104</v>
      </c>
      <c r="Y70" s="12">
        <v>248</v>
      </c>
      <c r="Z70" s="12">
        <v>352</v>
      </c>
      <c r="AA70" s="12">
        <v>70</v>
      </c>
      <c r="AB70" s="12">
        <v>155</v>
      </c>
      <c r="AC70" s="12">
        <v>225</v>
      </c>
      <c r="AD70" s="12">
        <v>0</v>
      </c>
      <c r="AE70" s="12">
        <v>1</v>
      </c>
      <c r="AF70" s="12">
        <v>1</v>
      </c>
    </row>
    <row r="71" spans="1:32" ht="15">
      <c r="A71" s="2">
        <v>20</v>
      </c>
      <c r="B71" s="2" t="s">
        <v>7</v>
      </c>
      <c r="C71" s="12">
        <v>113174</v>
      </c>
      <c r="D71" s="12">
        <v>472541</v>
      </c>
      <c r="E71" s="12">
        <f>C71+D71</f>
        <v>585715</v>
      </c>
      <c r="F71" s="12">
        <v>30410</v>
      </c>
      <c r="G71" s="12">
        <v>124511</v>
      </c>
      <c r="H71" s="12">
        <v>154921</v>
      </c>
      <c r="I71" s="12">
        <v>16200</v>
      </c>
      <c r="J71" s="12">
        <v>58480</v>
      </c>
      <c r="K71" s="12">
        <v>74680</v>
      </c>
      <c r="L71" s="12">
        <v>65176</v>
      </c>
      <c r="M71" s="12">
        <v>284890</v>
      </c>
      <c r="N71" s="12">
        <v>350066</v>
      </c>
      <c r="O71" s="12">
        <v>1388</v>
      </c>
      <c r="P71" s="12">
        <v>4660</v>
      </c>
      <c r="Q71" s="12">
        <v>6048</v>
      </c>
      <c r="R71" s="12">
        <v>77910</v>
      </c>
      <c r="S71" s="12">
        <v>339398</v>
      </c>
      <c r="T71" s="12">
        <v>417308</v>
      </c>
      <c r="U71" s="12">
        <v>21004</v>
      </c>
      <c r="V71" s="12">
        <v>88556</v>
      </c>
      <c r="W71" s="12">
        <v>109560</v>
      </c>
      <c r="X71" s="12">
        <v>11476</v>
      </c>
      <c r="Y71" s="12">
        <v>40684</v>
      </c>
      <c r="Z71" s="12">
        <v>52160</v>
      </c>
      <c r="AA71" s="12">
        <v>44472</v>
      </c>
      <c r="AB71" s="12">
        <v>207017</v>
      </c>
      <c r="AC71" s="12">
        <v>251489</v>
      </c>
      <c r="AD71" s="12">
        <v>958</v>
      </c>
      <c r="AE71" s="12">
        <v>3141</v>
      </c>
      <c r="AF71" s="12">
        <v>4099</v>
      </c>
    </row>
    <row r="72" spans="1:32" ht="15">
      <c r="A72" s="2">
        <v>21</v>
      </c>
      <c r="B72" s="13" t="s">
        <v>793</v>
      </c>
      <c r="C72" s="95">
        <v>33718</v>
      </c>
      <c r="D72" s="95">
        <v>61756</v>
      </c>
      <c r="E72" s="12">
        <f>C72+D72</f>
        <v>95474</v>
      </c>
      <c r="F72" s="95">
        <v>7685</v>
      </c>
      <c r="G72" s="95">
        <v>13088</v>
      </c>
      <c r="H72" s="95">
        <v>20773</v>
      </c>
      <c r="I72" s="95">
        <v>541</v>
      </c>
      <c r="J72" s="95">
        <v>726</v>
      </c>
      <c r="K72" s="95">
        <v>1267</v>
      </c>
      <c r="L72" s="95">
        <v>24523</v>
      </c>
      <c r="M72" s="95">
        <v>46544</v>
      </c>
      <c r="N72" s="95">
        <v>71067</v>
      </c>
      <c r="O72" s="95">
        <v>969</v>
      </c>
      <c r="P72" s="95">
        <v>1398</v>
      </c>
      <c r="Q72" s="95">
        <v>2367</v>
      </c>
      <c r="R72" s="95">
        <v>22.79198054451628</v>
      </c>
      <c r="S72" s="95">
        <v>21.19308245352678</v>
      </c>
      <c r="T72" s="95">
        <v>21.757756038293145</v>
      </c>
      <c r="U72" s="95">
        <v>1.6044842517349784</v>
      </c>
      <c r="V72" s="95">
        <v>1.1755942742405596</v>
      </c>
      <c r="W72" s="95">
        <v>1.3270628652826948</v>
      </c>
      <c r="X72" s="95">
        <v>72.72969927041936</v>
      </c>
      <c r="Y72" s="95">
        <v>75.36757562018266</v>
      </c>
      <c r="Z72" s="95">
        <v>74.43597209711544</v>
      </c>
      <c r="AA72" s="95">
        <v>2.873835933329379</v>
      </c>
      <c r="AB72" s="95">
        <v>2.2637476520500033</v>
      </c>
      <c r="AC72" s="95">
        <v>2.479208999308712</v>
      </c>
      <c r="AD72" s="95">
        <v>30198</v>
      </c>
      <c r="AE72" s="95">
        <v>56032</v>
      </c>
      <c r="AF72" s="95">
        <v>86230</v>
      </c>
    </row>
    <row r="73" spans="1:32" ht="15">
      <c r="A73" s="2">
        <v>22</v>
      </c>
      <c r="B73" s="2" t="s">
        <v>794</v>
      </c>
      <c r="C73" s="12">
        <v>949928</v>
      </c>
      <c r="D73" s="12">
        <v>1792311</v>
      </c>
      <c r="E73" s="12">
        <v>2742239</v>
      </c>
      <c r="F73" s="12">
        <v>289921</v>
      </c>
      <c r="G73" s="12">
        <v>566404</v>
      </c>
      <c r="H73" s="12">
        <v>856325</v>
      </c>
      <c r="I73" s="12">
        <v>8949</v>
      </c>
      <c r="J73" s="12">
        <v>17482</v>
      </c>
      <c r="K73" s="12">
        <v>26431</v>
      </c>
      <c r="L73" s="12">
        <v>565824</v>
      </c>
      <c r="M73" s="12">
        <v>1070863</v>
      </c>
      <c r="N73" s="12">
        <v>1636687</v>
      </c>
      <c r="O73" s="12">
        <v>85234</v>
      </c>
      <c r="P73" s="12">
        <v>137562</v>
      </c>
      <c r="Q73" s="12">
        <v>222796</v>
      </c>
      <c r="R73" s="12">
        <v>711119</v>
      </c>
      <c r="S73" s="12">
        <v>1304900</v>
      </c>
      <c r="T73" s="12">
        <v>2016019</v>
      </c>
      <c r="U73" s="12">
        <v>212416</v>
      </c>
      <c r="V73" s="12">
        <v>404021</v>
      </c>
      <c r="W73" s="12">
        <v>616437</v>
      </c>
      <c r="X73" s="12">
        <v>6384</v>
      </c>
      <c r="Y73" s="12">
        <v>12595</v>
      </c>
      <c r="Z73" s="12">
        <v>18979</v>
      </c>
      <c r="AA73" s="12">
        <v>427182</v>
      </c>
      <c r="AB73" s="12">
        <v>785295</v>
      </c>
      <c r="AC73" s="12">
        <v>1212477</v>
      </c>
      <c r="AD73" s="12">
        <v>65137</v>
      </c>
      <c r="AE73" s="12">
        <v>102989</v>
      </c>
      <c r="AF73" s="12">
        <v>168126</v>
      </c>
    </row>
    <row r="74" spans="1:32" ht="15">
      <c r="A74" s="2">
        <v>23</v>
      </c>
      <c r="B74" s="2" t="s">
        <v>647</v>
      </c>
      <c r="C74" s="12">
        <v>9711</v>
      </c>
      <c r="D74" s="12">
        <v>32811</v>
      </c>
      <c r="E74" s="12">
        <f>C74+D74</f>
        <v>42522</v>
      </c>
      <c r="F74" s="12">
        <v>3178</v>
      </c>
      <c r="G74" s="12">
        <v>9795</v>
      </c>
      <c r="H74" s="12">
        <v>12973</v>
      </c>
      <c r="I74" s="12">
        <v>511</v>
      </c>
      <c r="J74" s="12">
        <v>1543</v>
      </c>
      <c r="K74" s="12">
        <v>2054</v>
      </c>
      <c r="L74" s="12">
        <v>3705</v>
      </c>
      <c r="M74" s="12">
        <v>17314</v>
      </c>
      <c r="N74" s="12">
        <v>21019</v>
      </c>
      <c r="O74" s="12">
        <v>2317</v>
      </c>
      <c r="P74" s="12">
        <v>4159</v>
      </c>
      <c r="Q74" s="12">
        <v>6476</v>
      </c>
      <c r="R74" s="12">
        <v>5680</v>
      </c>
      <c r="S74" s="12">
        <v>17878</v>
      </c>
      <c r="T74" s="12">
        <v>23558</v>
      </c>
      <c r="U74" s="12">
        <v>1929</v>
      </c>
      <c r="V74" s="12">
        <v>5522</v>
      </c>
      <c r="W74" s="12">
        <v>7451</v>
      </c>
      <c r="X74" s="12">
        <v>326</v>
      </c>
      <c r="Y74" s="12">
        <v>993</v>
      </c>
      <c r="Z74" s="12">
        <v>1319</v>
      </c>
      <c r="AA74" s="12">
        <v>2103</v>
      </c>
      <c r="AB74" s="12">
        <v>8805</v>
      </c>
      <c r="AC74" s="12">
        <v>10908</v>
      </c>
      <c r="AD74" s="12">
        <v>1322</v>
      </c>
      <c r="AE74" s="12">
        <v>2558</v>
      </c>
      <c r="AF74" s="12">
        <v>3880</v>
      </c>
    </row>
    <row r="75" spans="1:32" ht="15">
      <c r="A75" s="2">
        <v>24</v>
      </c>
      <c r="B75" s="2" t="s">
        <v>795</v>
      </c>
      <c r="C75" s="12">
        <v>396333</v>
      </c>
      <c r="D75" s="12">
        <v>801200</v>
      </c>
      <c r="E75" s="12">
        <v>1197533</v>
      </c>
      <c r="F75" s="12">
        <v>139923</v>
      </c>
      <c r="G75" s="12">
        <v>275908</v>
      </c>
      <c r="H75" s="12">
        <v>415831</v>
      </c>
      <c r="I75" s="12">
        <v>39256</v>
      </c>
      <c r="J75" s="12">
        <v>75773</v>
      </c>
      <c r="K75" s="12">
        <v>115029</v>
      </c>
      <c r="L75" s="12">
        <v>79720</v>
      </c>
      <c r="M75" s="12">
        <v>148733</v>
      </c>
      <c r="N75" s="12">
        <v>228453</v>
      </c>
      <c r="O75" s="12">
        <v>137434</v>
      </c>
      <c r="P75" s="12">
        <v>300786</v>
      </c>
      <c r="Q75" s="12">
        <v>438220</v>
      </c>
      <c r="R75" s="12">
        <v>242235</v>
      </c>
      <c r="S75" s="12">
        <v>483446</v>
      </c>
      <c r="T75" s="12">
        <v>725681</v>
      </c>
      <c r="U75" s="12">
        <v>82114</v>
      </c>
      <c r="V75" s="12">
        <v>164076</v>
      </c>
      <c r="W75" s="12">
        <v>246190</v>
      </c>
      <c r="X75" s="12">
        <v>22623</v>
      </c>
      <c r="Y75" s="12">
        <v>43735</v>
      </c>
      <c r="Z75" s="12">
        <v>66358</v>
      </c>
      <c r="AA75" s="12">
        <v>49496</v>
      </c>
      <c r="AB75" s="12">
        <v>90532</v>
      </c>
      <c r="AC75" s="12">
        <v>140028</v>
      </c>
      <c r="AD75" s="12">
        <v>88002</v>
      </c>
      <c r="AE75" s="12">
        <v>185103</v>
      </c>
      <c r="AF75" s="12">
        <v>273105</v>
      </c>
    </row>
    <row r="76" spans="1:32" ht="15">
      <c r="A76" s="53"/>
      <c r="B76" s="43" t="s">
        <v>273</v>
      </c>
      <c r="C76" s="2">
        <f>SUM(C52:C75)</f>
        <v>3391067</v>
      </c>
      <c r="D76" s="2">
        <f aca="true" t="shared" si="13" ref="D76:AF76">SUM(D52:D75)</f>
        <v>7628191</v>
      </c>
      <c r="E76" s="2">
        <f t="shared" si="13"/>
        <v>11019258</v>
      </c>
      <c r="F76" s="2">
        <f t="shared" si="13"/>
        <v>823568</v>
      </c>
      <c r="G76" s="2">
        <f t="shared" si="13"/>
        <v>1881865</v>
      </c>
      <c r="H76" s="2">
        <f t="shared" si="13"/>
        <v>2705433</v>
      </c>
      <c r="I76" s="2">
        <f t="shared" si="13"/>
        <v>560709</v>
      </c>
      <c r="J76" s="2">
        <f t="shared" si="13"/>
        <v>981602</v>
      </c>
      <c r="K76" s="2">
        <f t="shared" si="13"/>
        <v>1542311</v>
      </c>
      <c r="L76" s="2">
        <f t="shared" si="13"/>
        <v>1621688</v>
      </c>
      <c r="M76" s="2">
        <f t="shared" si="13"/>
        <v>3966742</v>
      </c>
      <c r="N76" s="2">
        <f t="shared" si="13"/>
        <v>5588430</v>
      </c>
      <c r="O76" s="2">
        <f t="shared" si="13"/>
        <v>367619</v>
      </c>
      <c r="P76" s="2">
        <f t="shared" si="13"/>
        <v>771033</v>
      </c>
      <c r="Q76" s="2">
        <f t="shared" si="13"/>
        <v>1138652</v>
      </c>
      <c r="R76" s="2">
        <f t="shared" si="13"/>
        <v>2427564.7919805446</v>
      </c>
      <c r="S76" s="2">
        <f t="shared" si="13"/>
        <v>5582210.193082454</v>
      </c>
      <c r="T76" s="2">
        <f t="shared" si="13"/>
        <v>8009752.757756039</v>
      </c>
      <c r="U76" s="2">
        <f t="shared" si="13"/>
        <v>589909.6044842517</v>
      </c>
      <c r="V76" s="2">
        <f t="shared" si="13"/>
        <v>1365917.1755942742</v>
      </c>
      <c r="W76" s="2">
        <f t="shared" si="13"/>
        <v>1955825.3270628653</v>
      </c>
      <c r="X76" s="2">
        <f t="shared" si="13"/>
        <v>377130.7296992704</v>
      </c>
      <c r="Y76" s="2">
        <f t="shared" si="13"/>
        <v>671873.3675756202</v>
      </c>
      <c r="Z76" s="2">
        <f t="shared" si="13"/>
        <v>1048930.435972097</v>
      </c>
      <c r="AA76" s="2">
        <f t="shared" si="13"/>
        <v>1191048.8738359334</v>
      </c>
      <c r="AB76" s="2">
        <f t="shared" si="13"/>
        <v>2972917.263747652</v>
      </c>
      <c r="AC76" s="2">
        <f t="shared" si="13"/>
        <v>4163963.4792089993</v>
      </c>
      <c r="AD76" s="2">
        <f t="shared" si="13"/>
        <v>299728</v>
      </c>
      <c r="AE76" s="2">
        <f t="shared" si="13"/>
        <v>627592</v>
      </c>
      <c r="AF76" s="2">
        <f t="shared" si="13"/>
        <v>927320</v>
      </c>
    </row>
    <row r="77" spans="1:32" ht="15">
      <c r="A77" s="53"/>
      <c r="B77" s="84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1:10" ht="15.75">
      <c r="A78" s="97"/>
      <c r="J78" s="157" t="s">
        <v>805</v>
      </c>
    </row>
    <row r="79" spans="1:26" ht="15">
      <c r="A79" s="97"/>
      <c r="B79" s="158" t="s">
        <v>806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ht="15">
      <c r="A80" s="97"/>
    </row>
    <row r="81" spans="1:35" ht="15">
      <c r="A81" s="159" t="s">
        <v>807</v>
      </c>
      <c r="B81" s="159" t="s">
        <v>808</v>
      </c>
      <c r="C81" s="159" t="s">
        <v>809</v>
      </c>
      <c r="D81" s="159"/>
      <c r="E81" s="159"/>
      <c r="F81" s="159"/>
      <c r="G81" s="159"/>
      <c r="H81" s="159"/>
      <c r="I81" s="159" t="s">
        <v>810</v>
      </c>
      <c r="J81" s="159"/>
      <c r="K81" s="159"/>
      <c r="L81" s="159"/>
      <c r="M81" s="159"/>
      <c r="N81" s="159"/>
      <c r="O81" s="159" t="s">
        <v>811</v>
      </c>
      <c r="P81" s="159"/>
      <c r="Q81" s="159"/>
      <c r="R81" s="159"/>
      <c r="S81" s="159"/>
      <c r="T81" s="159"/>
      <c r="U81" s="159" t="s">
        <v>812</v>
      </c>
      <c r="V81" s="159"/>
      <c r="W81" s="159"/>
      <c r="X81" s="159"/>
      <c r="Y81" s="159"/>
      <c r="Z81" s="159"/>
      <c r="AA81" s="159" t="s">
        <v>813</v>
      </c>
      <c r="AB81" s="159"/>
      <c r="AC81" s="159"/>
      <c r="AD81" s="159"/>
      <c r="AE81" s="159"/>
      <c r="AF81" s="159"/>
      <c r="AG81" s="159" t="s">
        <v>813</v>
      </c>
      <c r="AH81" s="159"/>
      <c r="AI81" s="159"/>
    </row>
    <row r="82" spans="1:35" ht="15">
      <c r="A82" s="159"/>
      <c r="B82" s="159"/>
      <c r="C82" s="159" t="s">
        <v>31</v>
      </c>
      <c r="D82" s="159"/>
      <c r="E82" s="159"/>
      <c r="F82" s="159" t="s">
        <v>32</v>
      </c>
      <c r="G82" s="159"/>
      <c r="H82" s="159"/>
      <c r="I82" s="159" t="s">
        <v>31</v>
      </c>
      <c r="J82" s="159"/>
      <c r="K82" s="159"/>
      <c r="L82" s="159" t="s">
        <v>32</v>
      </c>
      <c r="M82" s="159"/>
      <c r="N82" s="159"/>
      <c r="O82" s="159" t="s">
        <v>31</v>
      </c>
      <c r="P82" s="159"/>
      <c r="Q82" s="159"/>
      <c r="R82" s="159" t="s">
        <v>32</v>
      </c>
      <c r="S82" s="159"/>
      <c r="T82" s="159"/>
      <c r="U82" s="159" t="s">
        <v>31</v>
      </c>
      <c r="V82" s="159"/>
      <c r="W82" s="159"/>
      <c r="X82" s="159" t="s">
        <v>32</v>
      </c>
      <c r="Y82" s="159"/>
      <c r="Z82" s="159"/>
      <c r="AA82" s="159" t="s">
        <v>31</v>
      </c>
      <c r="AB82" s="159"/>
      <c r="AC82" s="159"/>
      <c r="AD82" s="159" t="s">
        <v>32</v>
      </c>
      <c r="AE82" s="159"/>
      <c r="AF82" s="159"/>
      <c r="AG82" s="159" t="s">
        <v>814</v>
      </c>
      <c r="AH82" s="159"/>
      <c r="AI82" s="159"/>
    </row>
    <row r="83" spans="1:35" ht="15">
      <c r="A83" s="159"/>
      <c r="B83" s="159"/>
      <c r="C83" s="160" t="s">
        <v>815</v>
      </c>
      <c r="D83" s="160" t="s">
        <v>42</v>
      </c>
      <c r="E83" s="160" t="s">
        <v>816</v>
      </c>
      <c r="F83" s="160" t="s">
        <v>815</v>
      </c>
      <c r="G83" s="160" t="s">
        <v>42</v>
      </c>
      <c r="H83" s="160" t="s">
        <v>816</v>
      </c>
      <c r="I83" s="160" t="s">
        <v>815</v>
      </c>
      <c r="J83" s="160" t="s">
        <v>42</v>
      </c>
      <c r="K83" s="160" t="s">
        <v>816</v>
      </c>
      <c r="L83" s="160" t="s">
        <v>815</v>
      </c>
      <c r="M83" s="160" t="s">
        <v>42</v>
      </c>
      <c r="N83" s="160" t="s">
        <v>816</v>
      </c>
      <c r="O83" s="160" t="s">
        <v>815</v>
      </c>
      <c r="P83" s="160" t="s">
        <v>42</v>
      </c>
      <c r="Q83" s="160" t="s">
        <v>816</v>
      </c>
      <c r="R83" s="160" t="s">
        <v>815</v>
      </c>
      <c r="S83" s="160" t="s">
        <v>42</v>
      </c>
      <c r="T83" s="160" t="s">
        <v>816</v>
      </c>
      <c r="U83" s="160" t="s">
        <v>815</v>
      </c>
      <c r="V83" s="160" t="s">
        <v>42</v>
      </c>
      <c r="W83" s="160" t="s">
        <v>816</v>
      </c>
      <c r="X83" s="160" t="s">
        <v>815</v>
      </c>
      <c r="Y83" s="160" t="s">
        <v>42</v>
      </c>
      <c r="Z83" s="160" t="s">
        <v>816</v>
      </c>
      <c r="AA83" s="160" t="s">
        <v>815</v>
      </c>
      <c r="AB83" s="160" t="s">
        <v>42</v>
      </c>
      <c r="AC83" s="160" t="s">
        <v>816</v>
      </c>
      <c r="AD83" s="160" t="s">
        <v>815</v>
      </c>
      <c r="AE83" s="160" t="s">
        <v>42</v>
      </c>
      <c r="AF83" s="160" t="s">
        <v>816</v>
      </c>
      <c r="AG83" s="160" t="s">
        <v>815</v>
      </c>
      <c r="AH83" s="160" t="s">
        <v>42</v>
      </c>
      <c r="AI83" s="160" t="s">
        <v>816</v>
      </c>
    </row>
    <row r="84" spans="1:35" ht="15">
      <c r="A84" s="162"/>
      <c r="B84" s="162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1"/>
      <c r="AB84" s="160"/>
      <c r="AC84" s="160"/>
      <c r="AD84" s="161"/>
      <c r="AE84" s="160"/>
      <c r="AF84" s="160"/>
      <c r="AG84" s="160"/>
      <c r="AH84" s="160"/>
      <c r="AI84" s="160"/>
    </row>
    <row r="85" spans="1:35" ht="15">
      <c r="A85" s="163">
        <v>1</v>
      </c>
      <c r="B85" s="2" t="s">
        <v>10</v>
      </c>
      <c r="C85" s="168">
        <v>18541</v>
      </c>
      <c r="D85" s="168">
        <v>13760</v>
      </c>
      <c r="E85" s="168">
        <v>74.21</v>
      </c>
      <c r="F85" s="168">
        <v>53797</v>
      </c>
      <c r="G85" s="168">
        <v>39222</v>
      </c>
      <c r="H85" s="168">
        <v>72.9</v>
      </c>
      <c r="I85" s="168">
        <v>47847</v>
      </c>
      <c r="J85" s="168">
        <v>35024</v>
      </c>
      <c r="K85" s="168">
        <v>73.19</v>
      </c>
      <c r="L85" s="168">
        <v>155599</v>
      </c>
      <c r="M85" s="168">
        <v>111149</v>
      </c>
      <c r="N85" s="168">
        <v>71.43</v>
      </c>
      <c r="O85" s="168">
        <v>48041</v>
      </c>
      <c r="P85" s="168">
        <v>34207</v>
      </c>
      <c r="Q85" s="168">
        <v>71.2</v>
      </c>
      <c r="R85" s="168">
        <v>139377</v>
      </c>
      <c r="S85" s="168">
        <v>96923</v>
      </c>
      <c r="T85" s="168">
        <v>69.54</v>
      </c>
      <c r="U85" s="168">
        <v>31763</v>
      </c>
      <c r="V85" s="168">
        <v>21846</v>
      </c>
      <c r="W85" s="168">
        <v>68.77</v>
      </c>
      <c r="X85" s="168">
        <v>72089</v>
      </c>
      <c r="Y85" s="168">
        <v>49098</v>
      </c>
      <c r="Z85" s="168">
        <v>68.1</v>
      </c>
      <c r="AA85" s="169">
        <v>146192</v>
      </c>
      <c r="AB85" s="168">
        <v>104837</v>
      </c>
      <c r="AC85" s="168">
        <v>71.71</v>
      </c>
      <c r="AD85" s="169">
        <v>420862</v>
      </c>
      <c r="AE85" s="168">
        <v>296392</v>
      </c>
      <c r="AF85" s="168">
        <v>70.42</v>
      </c>
      <c r="AG85" s="168">
        <v>567054</v>
      </c>
      <c r="AH85" s="168">
        <v>401229</v>
      </c>
      <c r="AI85" s="168">
        <v>70.75</v>
      </c>
    </row>
    <row r="86" spans="1:35" ht="15">
      <c r="A86" s="163">
        <v>2</v>
      </c>
      <c r="B86" s="167" t="s">
        <v>1</v>
      </c>
      <c r="C86" s="170">
        <v>1897</v>
      </c>
      <c r="D86" s="170">
        <v>1798</v>
      </c>
      <c r="E86" s="171">
        <f>SUM(D86/C86*100)</f>
        <v>94.78123352662098</v>
      </c>
      <c r="F86" s="170">
        <v>2818</v>
      </c>
      <c r="G86" s="170">
        <v>2649</v>
      </c>
      <c r="H86" s="171">
        <f>SUM(G86/F86*100)</f>
        <v>94.0028388928318</v>
      </c>
      <c r="I86" s="170">
        <v>2817</v>
      </c>
      <c r="J86" s="170">
        <v>2676</v>
      </c>
      <c r="K86" s="171">
        <f>SUM(J86/I86*100)</f>
        <v>94.99467518636848</v>
      </c>
      <c r="L86" s="170">
        <v>4768</v>
      </c>
      <c r="M86" s="170">
        <v>4473</v>
      </c>
      <c r="N86" s="171">
        <f>SUM(M86/L86*100)</f>
        <v>93.81291946308725</v>
      </c>
      <c r="O86" s="170">
        <v>1171</v>
      </c>
      <c r="P86" s="170">
        <v>1055</v>
      </c>
      <c r="Q86" s="171">
        <f>SUM(P86/O86*100)</f>
        <v>90.09393680614859</v>
      </c>
      <c r="R86" s="170">
        <v>1853</v>
      </c>
      <c r="S86" s="170">
        <v>1587</v>
      </c>
      <c r="T86" s="171">
        <f>SUM(S86/R86*100)</f>
        <v>85.64490016189961</v>
      </c>
      <c r="U86" s="170">
        <v>1300</v>
      </c>
      <c r="V86" s="170">
        <v>1182</v>
      </c>
      <c r="W86" s="171">
        <f>SUM(V86/U86*100)</f>
        <v>90.92307692307692</v>
      </c>
      <c r="X86" s="170">
        <v>1644</v>
      </c>
      <c r="Y86" s="170">
        <v>1454</v>
      </c>
      <c r="Z86" s="171">
        <f>SUM(Y86/X86*100)</f>
        <v>88.44282238442823</v>
      </c>
      <c r="AA86" s="172">
        <v>7185</v>
      </c>
      <c r="AB86" s="170">
        <v>6711</v>
      </c>
      <c r="AC86" s="171">
        <f>SUM(AB86/AA86*100)</f>
        <v>93.40292275574113</v>
      </c>
      <c r="AD86" s="172">
        <v>11083</v>
      </c>
      <c r="AE86" s="170">
        <v>10163</v>
      </c>
      <c r="AF86" s="171">
        <f>SUM(AE86/AD86*100)</f>
        <v>91.69899846611929</v>
      </c>
      <c r="AG86" s="170">
        <v>18268</v>
      </c>
      <c r="AH86" s="170">
        <v>16874</v>
      </c>
      <c r="AI86" s="171">
        <f>SUM(AH86/AG86*100)</f>
        <v>92.3691701335669</v>
      </c>
    </row>
    <row r="87" spans="1:35" ht="15">
      <c r="A87" s="163">
        <v>3</v>
      </c>
      <c r="B87" s="2" t="s">
        <v>11</v>
      </c>
      <c r="C87" s="168">
        <v>20450</v>
      </c>
      <c r="D87" s="168">
        <v>13658</v>
      </c>
      <c r="E87" s="168">
        <v>66.78</v>
      </c>
      <c r="F87" s="168">
        <v>36635</v>
      </c>
      <c r="G87" s="168">
        <v>24915</v>
      </c>
      <c r="H87" s="168">
        <v>68</v>
      </c>
      <c r="I87" s="168">
        <v>26123</v>
      </c>
      <c r="J87" s="168">
        <v>17199</v>
      </c>
      <c r="K87" s="168">
        <v>65.83</v>
      </c>
      <c r="L87" s="168">
        <v>60136</v>
      </c>
      <c r="M87" s="168">
        <v>40729</v>
      </c>
      <c r="N87" s="168">
        <v>67.72</v>
      </c>
      <c r="O87" s="168">
        <v>21642</v>
      </c>
      <c r="P87" s="168">
        <v>13993</v>
      </c>
      <c r="Q87" s="168">
        <v>64.65</v>
      </c>
      <c r="R87" s="168">
        <v>50801</v>
      </c>
      <c r="S87" s="168">
        <v>33873</v>
      </c>
      <c r="T87" s="168">
        <v>66.67</v>
      </c>
      <c r="U87" s="168">
        <v>20523</v>
      </c>
      <c r="V87" s="168">
        <v>12437</v>
      </c>
      <c r="W87" s="168">
        <v>60.6</v>
      </c>
      <c r="X87" s="168">
        <v>37564</v>
      </c>
      <c r="Y87" s="168">
        <v>23545</v>
      </c>
      <c r="Z87" s="168">
        <v>62.67</v>
      </c>
      <c r="AA87" s="169">
        <v>88738</v>
      </c>
      <c r="AB87" s="168">
        <v>57287</v>
      </c>
      <c r="AC87" s="168">
        <v>64.55</v>
      </c>
      <c r="AD87" s="169">
        <v>185136</v>
      </c>
      <c r="AE87" s="168">
        <v>123062</v>
      </c>
      <c r="AF87" s="168">
        <v>66.47</v>
      </c>
      <c r="AG87" s="168">
        <v>273874</v>
      </c>
      <c r="AH87" s="168">
        <v>180349</v>
      </c>
      <c r="AI87" s="168">
        <v>65.85</v>
      </c>
    </row>
    <row r="88" spans="1:35" ht="15">
      <c r="A88" s="163">
        <v>4</v>
      </c>
      <c r="B88" s="2" t="s">
        <v>12</v>
      </c>
      <c r="C88" s="168">
        <v>60652</v>
      </c>
      <c r="D88" s="168">
        <v>54057</v>
      </c>
      <c r="E88" s="168">
        <v>89.12</v>
      </c>
      <c r="F88" s="168">
        <v>270208</v>
      </c>
      <c r="G88" s="168">
        <v>238938</v>
      </c>
      <c r="H88" s="168">
        <v>88.42</v>
      </c>
      <c r="I88" s="168">
        <v>100668</v>
      </c>
      <c r="J88" s="168">
        <v>90354</v>
      </c>
      <c r="K88" s="168">
        <v>89.75</v>
      </c>
      <c r="L88" s="168">
        <v>570519</v>
      </c>
      <c r="M88" s="168">
        <v>504242</v>
      </c>
      <c r="N88" s="168">
        <v>88.38</v>
      </c>
      <c r="O88" s="168">
        <v>57290</v>
      </c>
      <c r="P88" s="168">
        <v>51677</v>
      </c>
      <c r="Q88" s="168">
        <v>90.2</v>
      </c>
      <c r="R88" s="168">
        <v>270383</v>
      </c>
      <c r="S88" s="168">
        <v>238134</v>
      </c>
      <c r="T88" s="168">
        <v>88.07</v>
      </c>
      <c r="U88" s="168">
        <v>33856</v>
      </c>
      <c r="V88" s="168">
        <v>30133</v>
      </c>
      <c r="W88" s="168">
        <v>89</v>
      </c>
      <c r="X88" s="168">
        <v>105928</v>
      </c>
      <c r="Y88" s="168">
        <v>91758</v>
      </c>
      <c r="Z88" s="168">
        <v>86.62</v>
      </c>
      <c r="AA88" s="169">
        <v>252466</v>
      </c>
      <c r="AB88" s="168">
        <v>226221</v>
      </c>
      <c r="AC88" s="168">
        <v>89.6</v>
      </c>
      <c r="AD88" s="169">
        <v>1217038</v>
      </c>
      <c r="AE88" s="168">
        <v>1073072</v>
      </c>
      <c r="AF88" s="168">
        <v>88.17</v>
      </c>
      <c r="AG88" s="168">
        <v>1469504</v>
      </c>
      <c r="AH88" s="168">
        <v>1299293</v>
      </c>
      <c r="AI88" s="168">
        <v>88.41</v>
      </c>
    </row>
    <row r="89" spans="1:35" ht="15">
      <c r="A89" s="163">
        <v>5</v>
      </c>
      <c r="B89" s="12" t="s">
        <v>13</v>
      </c>
      <c r="C89" s="173">
        <v>9244</v>
      </c>
      <c r="D89" s="173">
        <v>7352</v>
      </c>
      <c r="E89" s="173">
        <v>79.53</v>
      </c>
      <c r="F89" s="173">
        <v>13674</v>
      </c>
      <c r="G89" s="173">
        <v>10625</v>
      </c>
      <c r="H89" s="173">
        <v>77.7</v>
      </c>
      <c r="I89" s="173">
        <v>16318</v>
      </c>
      <c r="J89" s="173">
        <v>13228</v>
      </c>
      <c r="K89" s="173">
        <v>81.06</v>
      </c>
      <c r="L89" s="173">
        <v>35079</v>
      </c>
      <c r="M89" s="173">
        <v>28320</v>
      </c>
      <c r="N89" s="173">
        <v>80.73</v>
      </c>
      <c r="O89" s="173">
        <v>17278</v>
      </c>
      <c r="P89" s="173">
        <v>14111</v>
      </c>
      <c r="Q89" s="173">
        <v>81.67</v>
      </c>
      <c r="R89" s="173">
        <v>39356</v>
      </c>
      <c r="S89" s="173">
        <v>32090</v>
      </c>
      <c r="T89" s="173">
        <v>81.54</v>
      </c>
      <c r="U89" s="173">
        <v>14598</v>
      </c>
      <c r="V89" s="173">
        <v>11771</v>
      </c>
      <c r="W89" s="173">
        <v>80.63</v>
      </c>
      <c r="X89" s="173">
        <v>27488</v>
      </c>
      <c r="Y89" s="173">
        <v>21813</v>
      </c>
      <c r="Z89" s="173">
        <v>79.35</v>
      </c>
      <c r="AA89" s="169">
        <v>57438</v>
      </c>
      <c r="AB89" s="173">
        <v>46462</v>
      </c>
      <c r="AC89" s="173">
        <v>80.89</v>
      </c>
      <c r="AD89" s="169">
        <v>115597</v>
      </c>
      <c r="AE89" s="173">
        <v>92848</v>
      </c>
      <c r="AF89" s="173">
        <v>80.32</v>
      </c>
      <c r="AG89" s="173">
        <v>173035</v>
      </c>
      <c r="AH89" s="173">
        <v>139310</v>
      </c>
      <c r="AI89" s="173">
        <v>80.51</v>
      </c>
    </row>
    <row r="90" spans="1:35" ht="15">
      <c r="A90" s="163">
        <v>6</v>
      </c>
      <c r="B90" s="12" t="s">
        <v>690</v>
      </c>
      <c r="C90" s="173">
        <v>424</v>
      </c>
      <c r="D90" s="173">
        <v>333</v>
      </c>
      <c r="E90" s="173">
        <v>78.54</v>
      </c>
      <c r="F90" s="173">
        <v>13</v>
      </c>
      <c r="G90" s="173">
        <v>12</v>
      </c>
      <c r="H90" s="173">
        <v>92.31</v>
      </c>
      <c r="I90" s="173">
        <v>288</v>
      </c>
      <c r="J90" s="173">
        <v>250</v>
      </c>
      <c r="K90" s="173">
        <v>86.81</v>
      </c>
      <c r="L90" s="173">
        <v>23</v>
      </c>
      <c r="M90" s="173">
        <v>22</v>
      </c>
      <c r="N90" s="173">
        <v>95.65</v>
      </c>
      <c r="O90" s="173">
        <v>125</v>
      </c>
      <c r="P90" s="173">
        <v>103</v>
      </c>
      <c r="Q90" s="173">
        <v>82.4</v>
      </c>
      <c r="R90" s="173">
        <v>12</v>
      </c>
      <c r="S90" s="173">
        <v>9</v>
      </c>
      <c r="T90" s="173">
        <v>75</v>
      </c>
      <c r="U90" s="173">
        <v>52</v>
      </c>
      <c r="V90" s="173">
        <v>38</v>
      </c>
      <c r="W90" s="173">
        <v>73.08</v>
      </c>
      <c r="X90" s="173">
        <v>16</v>
      </c>
      <c r="Y90" s="173">
        <v>15</v>
      </c>
      <c r="Z90" s="173">
        <v>93.75</v>
      </c>
      <c r="AA90" s="169">
        <v>889</v>
      </c>
      <c r="AB90" s="173">
        <v>724</v>
      </c>
      <c r="AC90" s="173">
        <v>81.44</v>
      </c>
      <c r="AD90" s="169">
        <v>64</v>
      </c>
      <c r="AE90" s="173">
        <v>58</v>
      </c>
      <c r="AF90" s="173">
        <v>90.63</v>
      </c>
      <c r="AG90" s="173">
        <v>953</v>
      </c>
      <c r="AH90" s="173">
        <v>782</v>
      </c>
      <c r="AI90" s="173">
        <v>82.06</v>
      </c>
    </row>
    <row r="91" spans="1:35" ht="15">
      <c r="A91" s="163">
        <v>7</v>
      </c>
      <c r="B91" s="12" t="s">
        <v>817</v>
      </c>
      <c r="C91" s="173">
        <v>2440</v>
      </c>
      <c r="D91" s="173">
        <v>1897</v>
      </c>
      <c r="E91" s="173">
        <v>77.75</v>
      </c>
      <c r="F91" s="173">
        <v>3937</v>
      </c>
      <c r="G91" s="173">
        <v>2942</v>
      </c>
      <c r="H91" s="173">
        <v>74.73</v>
      </c>
      <c r="I91" s="173">
        <v>6788</v>
      </c>
      <c r="J91" s="173">
        <v>4967</v>
      </c>
      <c r="K91" s="173">
        <v>73.17</v>
      </c>
      <c r="L91" s="173">
        <v>13879</v>
      </c>
      <c r="M91" s="173">
        <v>9811</v>
      </c>
      <c r="N91" s="173">
        <v>70.69</v>
      </c>
      <c r="O91" s="173">
        <v>6872</v>
      </c>
      <c r="P91" s="173">
        <v>4902</v>
      </c>
      <c r="Q91" s="173">
        <v>71.33</v>
      </c>
      <c r="R91" s="173">
        <v>14064</v>
      </c>
      <c r="S91" s="173">
        <v>9476</v>
      </c>
      <c r="T91" s="173">
        <v>67.38</v>
      </c>
      <c r="U91" s="173">
        <v>7755</v>
      </c>
      <c r="V91" s="173">
        <v>5446</v>
      </c>
      <c r="W91" s="173">
        <v>70.23</v>
      </c>
      <c r="X91" s="173">
        <v>13444</v>
      </c>
      <c r="Y91" s="173">
        <v>9030</v>
      </c>
      <c r="Z91" s="173">
        <v>67.17</v>
      </c>
      <c r="AA91" s="169">
        <v>23855</v>
      </c>
      <c r="AB91" s="173">
        <v>17212</v>
      </c>
      <c r="AC91" s="173">
        <v>72.15</v>
      </c>
      <c r="AD91" s="169">
        <v>45324</v>
      </c>
      <c r="AE91" s="173">
        <v>31259</v>
      </c>
      <c r="AF91" s="173">
        <v>68.97</v>
      </c>
      <c r="AG91" s="173">
        <v>69179</v>
      </c>
      <c r="AH91" s="173">
        <v>48471</v>
      </c>
      <c r="AI91" s="173">
        <v>70.07</v>
      </c>
    </row>
    <row r="92" spans="1:35" ht="15">
      <c r="A92" s="163">
        <v>8</v>
      </c>
      <c r="B92" s="167" t="s">
        <v>2</v>
      </c>
      <c r="C92" s="170">
        <v>3257</v>
      </c>
      <c r="D92" s="170">
        <v>2228</v>
      </c>
      <c r="E92" s="171">
        <f>SUM(D92/C92*100)</f>
        <v>68.4065090574148</v>
      </c>
      <c r="F92" s="170">
        <v>5539</v>
      </c>
      <c r="G92" s="170">
        <v>3814</v>
      </c>
      <c r="H92" s="171">
        <f>SUM(G92/F92*100)</f>
        <v>68.8571944394295</v>
      </c>
      <c r="I92" s="170">
        <v>7161</v>
      </c>
      <c r="J92" s="170">
        <v>4773</v>
      </c>
      <c r="K92" s="171">
        <f>SUM(J92/I92*100)</f>
        <v>66.65270213657311</v>
      </c>
      <c r="L92" s="170">
        <v>18085</v>
      </c>
      <c r="M92" s="170">
        <v>12171</v>
      </c>
      <c r="N92" s="171">
        <f>SUM(M92/L92*100)</f>
        <v>67.29886646392038</v>
      </c>
      <c r="O92" s="170">
        <v>9240</v>
      </c>
      <c r="P92" s="170">
        <v>6107</v>
      </c>
      <c r="Q92" s="171">
        <f>SUM(P92/O92*100)</f>
        <v>66.0930735930736</v>
      </c>
      <c r="R92" s="170">
        <v>21071</v>
      </c>
      <c r="S92" s="170">
        <v>13781</v>
      </c>
      <c r="T92" s="171">
        <f>SUM(S92/R92*100)</f>
        <v>65.4026861563286</v>
      </c>
      <c r="U92" s="170">
        <v>15245</v>
      </c>
      <c r="V92" s="170">
        <v>10218</v>
      </c>
      <c r="W92" s="171">
        <f>SUM(V92/U92*100)</f>
        <v>67.02525418169891</v>
      </c>
      <c r="X92" s="170">
        <v>29497</v>
      </c>
      <c r="Y92" s="170">
        <v>19310</v>
      </c>
      <c r="Z92" s="171">
        <f>SUM(Y92/X92*100)</f>
        <v>65.46428450350884</v>
      </c>
      <c r="AA92" s="172">
        <v>34903</v>
      </c>
      <c r="AB92" s="170">
        <v>23326</v>
      </c>
      <c r="AC92" s="171">
        <f>SUM(AB92/AA92*100)</f>
        <v>66.8309314385583</v>
      </c>
      <c r="AD92" s="172">
        <v>74192</v>
      </c>
      <c r="AE92" s="170">
        <v>49076</v>
      </c>
      <c r="AF92" s="171">
        <f>SUM(AE92/AD92*100)</f>
        <v>66.1472935087341</v>
      </c>
      <c r="AG92" s="170">
        <v>109095</v>
      </c>
      <c r="AH92" s="170">
        <v>72402</v>
      </c>
      <c r="AI92" s="171">
        <f>SUM(AH92/AG92*100)</f>
        <v>66.3660112745772</v>
      </c>
    </row>
    <row r="93" spans="1:35" ht="15">
      <c r="A93" s="163">
        <v>9</v>
      </c>
      <c r="B93" s="167" t="s">
        <v>643</v>
      </c>
      <c r="C93" s="170">
        <v>143</v>
      </c>
      <c r="D93" s="170">
        <v>91</v>
      </c>
      <c r="E93" s="171">
        <f>SUM(D93/C93*100)</f>
        <v>63.63636363636363</v>
      </c>
      <c r="F93" s="170">
        <v>326</v>
      </c>
      <c r="G93" s="170">
        <v>201</v>
      </c>
      <c r="H93" s="171">
        <f>SUM(G93/F93*100)</f>
        <v>61.65644171779141</v>
      </c>
      <c r="I93" s="170">
        <v>381</v>
      </c>
      <c r="J93" s="170">
        <v>255</v>
      </c>
      <c r="K93" s="171">
        <f>SUM(J93/I93*100)</f>
        <v>66.92913385826772</v>
      </c>
      <c r="L93" s="170">
        <v>1612</v>
      </c>
      <c r="M93" s="170">
        <v>971</v>
      </c>
      <c r="N93" s="171">
        <f>SUM(M93/L93*100)</f>
        <v>60.235732009925556</v>
      </c>
      <c r="O93" s="170">
        <v>688</v>
      </c>
      <c r="P93" s="170">
        <v>470</v>
      </c>
      <c r="Q93" s="171">
        <f>SUM(P93/O93*100)</f>
        <v>68.31395348837209</v>
      </c>
      <c r="R93" s="170">
        <v>2521</v>
      </c>
      <c r="S93" s="170">
        <v>1429</v>
      </c>
      <c r="T93" s="171">
        <f>SUM(S93/R93*100)</f>
        <v>56.68385561285204</v>
      </c>
      <c r="U93" s="170">
        <v>1723</v>
      </c>
      <c r="V93" s="170">
        <v>1007</v>
      </c>
      <c r="W93" s="171">
        <f>SUM(V93/U93*100)</f>
        <v>58.44457341845618</v>
      </c>
      <c r="X93" s="170">
        <v>3453</v>
      </c>
      <c r="Y93" s="170">
        <v>1697</v>
      </c>
      <c r="Z93" s="171">
        <f>SUM(Y93/X93*100)</f>
        <v>49.14567043150883</v>
      </c>
      <c r="AA93" s="172">
        <v>2935</v>
      </c>
      <c r="AB93" s="170">
        <v>1823</v>
      </c>
      <c r="AC93" s="171">
        <f>SUM(AB93/AA93*100)</f>
        <v>62.11243611584327</v>
      </c>
      <c r="AD93" s="172">
        <v>7912</v>
      </c>
      <c r="AE93" s="170">
        <v>4298</v>
      </c>
      <c r="AF93" s="171">
        <f>SUM(AE93/AD93*100)</f>
        <v>54.322548028311424</v>
      </c>
      <c r="AG93" s="170">
        <v>10847</v>
      </c>
      <c r="AH93" s="170">
        <v>6121</v>
      </c>
      <c r="AI93" s="171">
        <f>SUM(AH93/AG93*100)</f>
        <v>56.43034940536554</v>
      </c>
    </row>
    <row r="94" spans="1:35" ht="15">
      <c r="A94" s="163">
        <v>10</v>
      </c>
      <c r="B94" s="2" t="s">
        <v>607</v>
      </c>
      <c r="C94" s="168">
        <v>4000</v>
      </c>
      <c r="D94" s="168">
        <v>2654</v>
      </c>
      <c r="E94" s="168">
        <v>66.35</v>
      </c>
      <c r="F94" s="168">
        <v>6223</v>
      </c>
      <c r="G94" s="168">
        <v>4096</v>
      </c>
      <c r="H94" s="168">
        <v>65.82</v>
      </c>
      <c r="I94" s="168">
        <v>7094</v>
      </c>
      <c r="J94" s="168">
        <v>4643</v>
      </c>
      <c r="K94" s="168">
        <v>65.44</v>
      </c>
      <c r="L94" s="168">
        <v>10683</v>
      </c>
      <c r="M94" s="168">
        <v>6703</v>
      </c>
      <c r="N94" s="168">
        <v>62.74</v>
      </c>
      <c r="O94" s="168">
        <v>3925</v>
      </c>
      <c r="P94" s="168">
        <v>2744</v>
      </c>
      <c r="Q94" s="168">
        <v>69.91</v>
      </c>
      <c r="R94" s="168">
        <v>6579</v>
      </c>
      <c r="S94" s="168">
        <v>4156</v>
      </c>
      <c r="T94" s="168">
        <v>63.17</v>
      </c>
      <c r="U94" s="168">
        <v>4472</v>
      </c>
      <c r="V94" s="168">
        <v>2985</v>
      </c>
      <c r="W94" s="168">
        <v>66.74</v>
      </c>
      <c r="X94" s="168">
        <v>5513</v>
      </c>
      <c r="Y94" s="168">
        <v>3402</v>
      </c>
      <c r="Z94" s="168">
        <v>61.7</v>
      </c>
      <c r="AA94" s="169">
        <v>19491</v>
      </c>
      <c r="AB94" s="168">
        <v>13026</v>
      </c>
      <c r="AC94" s="168">
        <v>66.83</v>
      </c>
      <c r="AD94" s="169">
        <v>28998</v>
      </c>
      <c r="AE94" s="168">
        <v>18357</v>
      </c>
      <c r="AF94" s="168">
        <v>63.3</v>
      </c>
      <c r="AG94" s="168">
        <v>48489</v>
      </c>
      <c r="AH94" s="168">
        <v>31383</v>
      </c>
      <c r="AI94" s="168">
        <v>64.72</v>
      </c>
    </row>
    <row r="95" spans="1:35" ht="15">
      <c r="A95" s="163">
        <v>11</v>
      </c>
      <c r="B95" s="12" t="s">
        <v>15</v>
      </c>
      <c r="C95" s="173">
        <v>120427</v>
      </c>
      <c r="D95" s="173">
        <v>86594</v>
      </c>
      <c r="E95" s="173">
        <v>71.91</v>
      </c>
      <c r="F95" s="173">
        <v>173583</v>
      </c>
      <c r="G95" s="173">
        <v>128612</v>
      </c>
      <c r="H95" s="173">
        <v>74.09</v>
      </c>
      <c r="I95" s="173">
        <v>142339</v>
      </c>
      <c r="J95" s="173">
        <v>104516</v>
      </c>
      <c r="K95" s="173">
        <v>73.43</v>
      </c>
      <c r="L95" s="173">
        <v>285156</v>
      </c>
      <c r="M95" s="173">
        <v>212700</v>
      </c>
      <c r="N95" s="173">
        <v>74.59</v>
      </c>
      <c r="O95" s="173">
        <v>97272</v>
      </c>
      <c r="P95" s="173">
        <v>71154</v>
      </c>
      <c r="Q95" s="173">
        <v>73.15</v>
      </c>
      <c r="R95" s="173">
        <v>182448</v>
      </c>
      <c r="S95" s="173">
        <v>135876</v>
      </c>
      <c r="T95" s="173">
        <v>74.47</v>
      </c>
      <c r="U95" s="173">
        <v>73318</v>
      </c>
      <c r="V95" s="173">
        <v>54110</v>
      </c>
      <c r="W95" s="173">
        <v>73.8</v>
      </c>
      <c r="X95" s="173">
        <v>105338</v>
      </c>
      <c r="Y95" s="173">
        <v>78721</v>
      </c>
      <c r="Z95" s="173">
        <v>74.73</v>
      </c>
      <c r="AA95" s="169">
        <v>433356</v>
      </c>
      <c r="AB95" s="173">
        <v>316374</v>
      </c>
      <c r="AC95" s="173">
        <v>73.01</v>
      </c>
      <c r="AD95" s="169">
        <v>746525</v>
      </c>
      <c r="AE95" s="173">
        <v>555909</v>
      </c>
      <c r="AF95" s="173">
        <v>74.47</v>
      </c>
      <c r="AG95" s="173">
        <v>1179881</v>
      </c>
      <c r="AH95" s="173">
        <v>872283</v>
      </c>
      <c r="AI95" s="173">
        <v>73.93</v>
      </c>
    </row>
    <row r="96" spans="1:35" ht="15">
      <c r="A96" s="163">
        <v>12</v>
      </c>
      <c r="B96" s="12" t="s">
        <v>16</v>
      </c>
      <c r="C96" s="173">
        <v>16724</v>
      </c>
      <c r="D96" s="173">
        <v>13554</v>
      </c>
      <c r="E96" s="173">
        <v>81.05</v>
      </c>
      <c r="F96" s="173">
        <v>34284</v>
      </c>
      <c r="G96" s="173">
        <v>27639</v>
      </c>
      <c r="H96" s="173">
        <v>80.62</v>
      </c>
      <c r="I96" s="173">
        <v>40075</v>
      </c>
      <c r="J96" s="173">
        <v>32891</v>
      </c>
      <c r="K96" s="173">
        <v>82.07</v>
      </c>
      <c r="L96" s="173">
        <v>102386</v>
      </c>
      <c r="M96" s="173">
        <v>82584</v>
      </c>
      <c r="N96" s="173">
        <v>80.66</v>
      </c>
      <c r="O96" s="173">
        <v>40140</v>
      </c>
      <c r="P96" s="173">
        <v>33329</v>
      </c>
      <c r="Q96" s="173">
        <v>83.03</v>
      </c>
      <c r="R96" s="173">
        <v>102265</v>
      </c>
      <c r="S96" s="173">
        <v>81863</v>
      </c>
      <c r="T96" s="173">
        <v>80.05</v>
      </c>
      <c r="U96" s="173">
        <v>24543</v>
      </c>
      <c r="V96" s="173">
        <v>20829</v>
      </c>
      <c r="W96" s="173">
        <v>84.87</v>
      </c>
      <c r="X96" s="173">
        <v>53240</v>
      </c>
      <c r="Y96" s="173">
        <v>43714</v>
      </c>
      <c r="Z96" s="173">
        <v>82.11</v>
      </c>
      <c r="AA96" s="169">
        <v>121482</v>
      </c>
      <c r="AB96" s="173">
        <v>100603</v>
      </c>
      <c r="AC96" s="173">
        <v>82.81</v>
      </c>
      <c r="AD96" s="169">
        <v>292175</v>
      </c>
      <c r="AE96" s="173">
        <v>235800</v>
      </c>
      <c r="AF96" s="173">
        <v>80.71</v>
      </c>
      <c r="AG96" s="173">
        <v>413657</v>
      </c>
      <c r="AH96" s="173">
        <v>336403</v>
      </c>
      <c r="AI96" s="173">
        <v>81.32</v>
      </c>
    </row>
    <row r="97" spans="1:35" ht="15">
      <c r="A97" s="163">
        <v>13</v>
      </c>
      <c r="B97" s="12" t="s">
        <v>711</v>
      </c>
      <c r="C97" s="173">
        <v>21934</v>
      </c>
      <c r="D97" s="173">
        <v>14278</v>
      </c>
      <c r="E97" s="173">
        <v>65.1</v>
      </c>
      <c r="F97" s="173">
        <v>28454</v>
      </c>
      <c r="G97" s="173">
        <v>18513</v>
      </c>
      <c r="H97" s="173">
        <v>65.06</v>
      </c>
      <c r="I97" s="173">
        <v>41101</v>
      </c>
      <c r="J97" s="173">
        <v>27110</v>
      </c>
      <c r="K97" s="173">
        <v>65.96</v>
      </c>
      <c r="L97" s="173">
        <v>73359</v>
      </c>
      <c r="M97" s="173">
        <v>50215</v>
      </c>
      <c r="N97" s="173">
        <v>68.45</v>
      </c>
      <c r="O97" s="173">
        <v>37714</v>
      </c>
      <c r="P97" s="173">
        <v>24375</v>
      </c>
      <c r="Q97" s="173">
        <v>64.63</v>
      </c>
      <c r="R97" s="173">
        <v>65982</v>
      </c>
      <c r="S97" s="173">
        <v>44395</v>
      </c>
      <c r="T97" s="173">
        <v>67.28</v>
      </c>
      <c r="U97" s="173">
        <v>33438</v>
      </c>
      <c r="V97" s="173">
        <v>21530</v>
      </c>
      <c r="W97" s="173">
        <v>64.39</v>
      </c>
      <c r="X97" s="173">
        <v>51051</v>
      </c>
      <c r="Y97" s="173">
        <v>33756</v>
      </c>
      <c r="Z97" s="173">
        <v>66.12</v>
      </c>
      <c r="AA97" s="169">
        <v>134187</v>
      </c>
      <c r="AB97" s="173">
        <v>87293</v>
      </c>
      <c r="AC97" s="173">
        <v>65.05</v>
      </c>
      <c r="AD97" s="169">
        <v>218846</v>
      </c>
      <c r="AE97" s="173">
        <v>146879</v>
      </c>
      <c r="AF97" s="173">
        <v>67.12</v>
      </c>
      <c r="AG97" s="173">
        <v>353033</v>
      </c>
      <c r="AH97" s="173">
        <v>234172</v>
      </c>
      <c r="AI97" s="173">
        <v>66.33</v>
      </c>
    </row>
    <row r="98" spans="1:35" ht="15">
      <c r="A98" s="163">
        <v>14</v>
      </c>
      <c r="B98" s="12" t="s">
        <v>756</v>
      </c>
      <c r="C98" s="173">
        <v>9919</v>
      </c>
      <c r="D98" s="173">
        <v>5620</v>
      </c>
      <c r="E98" s="173">
        <v>56.66</v>
      </c>
      <c r="F98" s="173">
        <v>9736</v>
      </c>
      <c r="G98" s="173">
        <v>5676</v>
      </c>
      <c r="H98" s="173">
        <v>58.3</v>
      </c>
      <c r="I98" s="173">
        <v>15208</v>
      </c>
      <c r="J98" s="173">
        <v>8914</v>
      </c>
      <c r="K98" s="173">
        <v>58.61</v>
      </c>
      <c r="L98" s="173">
        <v>20138</v>
      </c>
      <c r="M98" s="173">
        <v>12213</v>
      </c>
      <c r="N98" s="173">
        <v>60.65</v>
      </c>
      <c r="O98" s="173">
        <v>17862</v>
      </c>
      <c r="P98" s="173">
        <v>10578</v>
      </c>
      <c r="Q98" s="173">
        <v>59.22</v>
      </c>
      <c r="R98" s="173">
        <v>25365</v>
      </c>
      <c r="S98" s="173">
        <v>15275</v>
      </c>
      <c r="T98" s="173">
        <v>60.22</v>
      </c>
      <c r="U98" s="173">
        <v>19110</v>
      </c>
      <c r="V98" s="173">
        <v>11218</v>
      </c>
      <c r="W98" s="173">
        <v>58.7</v>
      </c>
      <c r="X98" s="173">
        <v>22837</v>
      </c>
      <c r="Y98" s="173">
        <v>13852</v>
      </c>
      <c r="Z98" s="173">
        <v>60.66</v>
      </c>
      <c r="AA98" s="169">
        <v>62099</v>
      </c>
      <c r="AB98" s="173">
        <v>36330</v>
      </c>
      <c r="AC98" s="173">
        <v>58.5</v>
      </c>
      <c r="AD98" s="169">
        <v>78076</v>
      </c>
      <c r="AE98" s="173">
        <v>47016</v>
      </c>
      <c r="AF98" s="173">
        <v>60.22</v>
      </c>
      <c r="AG98" s="173">
        <v>140175</v>
      </c>
      <c r="AH98" s="173">
        <v>83346</v>
      </c>
      <c r="AI98" s="173">
        <v>59.46</v>
      </c>
    </row>
    <row r="99" spans="1:35" ht="15">
      <c r="A99" s="163">
        <v>15</v>
      </c>
      <c r="B99" s="12" t="s">
        <v>818</v>
      </c>
      <c r="C99" s="173">
        <v>1188</v>
      </c>
      <c r="D99" s="173">
        <v>755</v>
      </c>
      <c r="E99" s="173">
        <v>63.55</v>
      </c>
      <c r="F99" s="173">
        <v>1530</v>
      </c>
      <c r="G99" s="173">
        <v>940</v>
      </c>
      <c r="H99" s="173">
        <v>61.44</v>
      </c>
      <c r="I99" s="173">
        <v>981</v>
      </c>
      <c r="J99" s="173">
        <v>610</v>
      </c>
      <c r="K99" s="173">
        <v>62.18</v>
      </c>
      <c r="L99" s="173">
        <v>1635</v>
      </c>
      <c r="M99" s="173">
        <v>1001</v>
      </c>
      <c r="N99" s="173">
        <v>61.22</v>
      </c>
      <c r="O99" s="173">
        <v>1187</v>
      </c>
      <c r="P99" s="173">
        <v>738</v>
      </c>
      <c r="Q99" s="173">
        <v>62.17</v>
      </c>
      <c r="R99" s="173">
        <v>1589</v>
      </c>
      <c r="S99" s="173">
        <v>1023</v>
      </c>
      <c r="T99" s="173">
        <v>64.38</v>
      </c>
      <c r="U99" s="173">
        <v>1669</v>
      </c>
      <c r="V99" s="173">
        <v>1037</v>
      </c>
      <c r="W99" s="173">
        <v>62.13</v>
      </c>
      <c r="X99" s="173">
        <v>1584</v>
      </c>
      <c r="Y99" s="173">
        <v>1002</v>
      </c>
      <c r="Z99" s="173">
        <v>63.26</v>
      </c>
      <c r="AA99" s="169">
        <v>5025</v>
      </c>
      <c r="AB99" s="173">
        <v>3140</v>
      </c>
      <c r="AC99" s="173">
        <v>62.49</v>
      </c>
      <c r="AD99" s="169">
        <v>6338</v>
      </c>
      <c r="AE99" s="173">
        <v>3966</v>
      </c>
      <c r="AF99" s="173">
        <v>62.57</v>
      </c>
      <c r="AG99" s="173">
        <v>11363</v>
      </c>
      <c r="AH99" s="173">
        <v>7106</v>
      </c>
      <c r="AI99" s="173">
        <v>62.54</v>
      </c>
    </row>
    <row r="100" spans="1:35" ht="15">
      <c r="A100" s="163">
        <v>16</v>
      </c>
      <c r="B100" s="12" t="s">
        <v>17</v>
      </c>
      <c r="C100" s="173">
        <v>2196</v>
      </c>
      <c r="D100" s="173">
        <v>1522</v>
      </c>
      <c r="E100" s="173">
        <v>69.31</v>
      </c>
      <c r="F100" s="173">
        <v>2668</v>
      </c>
      <c r="G100" s="173">
        <v>1839</v>
      </c>
      <c r="H100" s="173">
        <v>68.93</v>
      </c>
      <c r="I100" s="173">
        <v>2602</v>
      </c>
      <c r="J100" s="173">
        <v>1917</v>
      </c>
      <c r="K100" s="173">
        <v>73.67</v>
      </c>
      <c r="L100" s="173">
        <v>3565</v>
      </c>
      <c r="M100" s="173">
        <v>2581</v>
      </c>
      <c r="N100" s="173">
        <v>72.4</v>
      </c>
      <c r="O100" s="173">
        <v>1845</v>
      </c>
      <c r="P100" s="173">
        <v>1345</v>
      </c>
      <c r="Q100" s="173">
        <v>72.9</v>
      </c>
      <c r="R100" s="173">
        <v>2881</v>
      </c>
      <c r="S100" s="173">
        <v>2058</v>
      </c>
      <c r="T100" s="173">
        <v>71.43</v>
      </c>
      <c r="U100" s="173">
        <v>1686</v>
      </c>
      <c r="V100" s="173">
        <v>1205</v>
      </c>
      <c r="W100" s="173">
        <v>71.47</v>
      </c>
      <c r="X100" s="173">
        <v>1968</v>
      </c>
      <c r="Y100" s="173">
        <v>1377</v>
      </c>
      <c r="Z100" s="173">
        <v>69.97</v>
      </c>
      <c r="AA100" s="169">
        <v>8329</v>
      </c>
      <c r="AB100" s="173">
        <v>5989</v>
      </c>
      <c r="AC100" s="173">
        <v>71.91</v>
      </c>
      <c r="AD100" s="169">
        <v>11082</v>
      </c>
      <c r="AE100" s="173">
        <v>7855</v>
      </c>
      <c r="AF100" s="173">
        <v>70.88</v>
      </c>
      <c r="AG100" s="173">
        <v>19411</v>
      </c>
      <c r="AH100" s="173">
        <v>13844</v>
      </c>
      <c r="AI100" s="173">
        <v>71.32</v>
      </c>
    </row>
    <row r="101" spans="1:35" ht="15">
      <c r="A101" s="165">
        <v>17</v>
      </c>
      <c r="B101" s="94" t="s">
        <v>697</v>
      </c>
      <c r="C101" s="174">
        <v>47669</v>
      </c>
      <c r="D101" s="174">
        <v>21969</v>
      </c>
      <c r="E101" s="174">
        <v>46.09</v>
      </c>
      <c r="F101" s="174">
        <v>62276</v>
      </c>
      <c r="G101" s="174">
        <v>26495</v>
      </c>
      <c r="H101" s="174">
        <v>42.54</v>
      </c>
      <c r="I101" s="174">
        <v>58624</v>
      </c>
      <c r="J101" s="174">
        <v>27306</v>
      </c>
      <c r="K101" s="174">
        <v>46.58</v>
      </c>
      <c r="L101" s="174">
        <v>84655</v>
      </c>
      <c r="M101" s="174">
        <v>36468</v>
      </c>
      <c r="N101" s="174">
        <v>43.08</v>
      </c>
      <c r="O101" s="174">
        <v>39999</v>
      </c>
      <c r="P101" s="174">
        <v>19033</v>
      </c>
      <c r="Q101" s="174">
        <v>47.58</v>
      </c>
      <c r="R101" s="174">
        <v>52151</v>
      </c>
      <c r="S101" s="174">
        <v>22767</v>
      </c>
      <c r="T101" s="174">
        <v>43.66</v>
      </c>
      <c r="U101" s="174">
        <v>39727</v>
      </c>
      <c r="V101" s="174">
        <v>16272</v>
      </c>
      <c r="W101" s="174">
        <v>40.96</v>
      </c>
      <c r="X101" s="174">
        <v>44652</v>
      </c>
      <c r="Y101" s="174">
        <v>16291</v>
      </c>
      <c r="Z101" s="174">
        <v>36.48</v>
      </c>
      <c r="AA101" s="175">
        <v>186019</v>
      </c>
      <c r="AB101" s="175">
        <v>84580</v>
      </c>
      <c r="AC101" s="174">
        <v>45.47</v>
      </c>
      <c r="AD101" s="175">
        <v>243734</v>
      </c>
      <c r="AE101" s="175">
        <v>102021</v>
      </c>
      <c r="AF101" s="174">
        <v>41.86</v>
      </c>
      <c r="AG101" s="175">
        <v>429753</v>
      </c>
      <c r="AH101" s="175">
        <v>186601</v>
      </c>
      <c r="AI101" s="174">
        <v>43.42</v>
      </c>
    </row>
    <row r="102" spans="1:35" ht="15">
      <c r="A102" s="163">
        <v>18</v>
      </c>
      <c r="B102" s="12" t="s">
        <v>18</v>
      </c>
      <c r="C102" s="173">
        <v>42792</v>
      </c>
      <c r="D102" s="173">
        <v>36368</v>
      </c>
      <c r="E102" s="173">
        <v>84.99</v>
      </c>
      <c r="F102" s="173">
        <v>115143</v>
      </c>
      <c r="G102" s="173">
        <v>95784</v>
      </c>
      <c r="H102" s="173">
        <v>83.19</v>
      </c>
      <c r="I102" s="173">
        <v>73118</v>
      </c>
      <c r="J102" s="173">
        <v>61773</v>
      </c>
      <c r="K102" s="173">
        <v>84.48</v>
      </c>
      <c r="L102" s="173">
        <v>222025</v>
      </c>
      <c r="M102" s="173">
        <v>182124</v>
      </c>
      <c r="N102" s="173">
        <v>82.03</v>
      </c>
      <c r="O102" s="173">
        <v>77806</v>
      </c>
      <c r="P102" s="173">
        <v>66304</v>
      </c>
      <c r="Q102" s="173">
        <v>85.22</v>
      </c>
      <c r="R102" s="173">
        <v>207487</v>
      </c>
      <c r="S102" s="173">
        <v>174030</v>
      </c>
      <c r="T102" s="173">
        <v>83.88</v>
      </c>
      <c r="U102" s="173">
        <v>109641</v>
      </c>
      <c r="V102" s="173">
        <v>94086</v>
      </c>
      <c r="W102" s="173">
        <v>85.81</v>
      </c>
      <c r="X102" s="173">
        <v>219401</v>
      </c>
      <c r="Y102" s="173">
        <v>186179</v>
      </c>
      <c r="Z102" s="173">
        <v>84.86</v>
      </c>
      <c r="AA102" s="169">
        <v>303357</v>
      </c>
      <c r="AB102" s="173">
        <v>258531</v>
      </c>
      <c r="AC102" s="173">
        <v>85.22</v>
      </c>
      <c r="AD102" s="169">
        <v>764056</v>
      </c>
      <c r="AE102" s="173">
        <v>638117</v>
      </c>
      <c r="AF102" s="173">
        <v>83.52</v>
      </c>
      <c r="AG102" s="173">
        <v>1067413</v>
      </c>
      <c r="AH102" s="173">
        <v>896648</v>
      </c>
      <c r="AI102" s="176">
        <v>84</v>
      </c>
    </row>
    <row r="103" spans="1:35" ht="15">
      <c r="A103" s="163">
        <v>19</v>
      </c>
      <c r="B103" s="2" t="s">
        <v>620</v>
      </c>
      <c r="C103" s="168">
        <v>54</v>
      </c>
      <c r="D103" s="168">
        <v>36</v>
      </c>
      <c r="E103" s="168">
        <v>66.66</v>
      </c>
      <c r="F103" s="168">
        <v>91</v>
      </c>
      <c r="G103" s="168">
        <v>77</v>
      </c>
      <c r="H103" s="168">
        <v>84.61</v>
      </c>
      <c r="I103" s="168">
        <v>82</v>
      </c>
      <c r="J103" s="168">
        <v>64</v>
      </c>
      <c r="K103" s="168">
        <v>78.04</v>
      </c>
      <c r="L103" s="168">
        <v>165</v>
      </c>
      <c r="M103" s="168">
        <v>140</v>
      </c>
      <c r="N103" s="168">
        <v>84.84</v>
      </c>
      <c r="O103" s="168">
        <v>51</v>
      </c>
      <c r="P103" s="168">
        <v>42</v>
      </c>
      <c r="Q103" s="168">
        <v>82.35</v>
      </c>
      <c r="R103" s="168">
        <v>111</v>
      </c>
      <c r="S103" s="168">
        <v>93</v>
      </c>
      <c r="T103" s="168">
        <v>83.78</v>
      </c>
      <c r="U103" s="168">
        <v>70</v>
      </c>
      <c r="V103" s="168">
        <v>46</v>
      </c>
      <c r="W103" s="168">
        <v>65.71</v>
      </c>
      <c r="X103" s="168">
        <v>167</v>
      </c>
      <c r="Y103" s="168">
        <v>109</v>
      </c>
      <c r="Z103" s="168">
        <v>65.26</v>
      </c>
      <c r="AA103" s="169">
        <v>257</v>
      </c>
      <c r="AB103" s="168">
        <v>188</v>
      </c>
      <c r="AC103" s="168">
        <v>73.15</v>
      </c>
      <c r="AD103" s="169">
        <v>534</v>
      </c>
      <c r="AE103" s="168">
        <v>419</v>
      </c>
      <c r="AF103" s="168">
        <v>78.46</v>
      </c>
      <c r="AG103" s="168">
        <v>791</v>
      </c>
      <c r="AH103" s="168">
        <v>607</v>
      </c>
      <c r="AI103" s="168">
        <v>76.73</v>
      </c>
    </row>
    <row r="104" spans="1:35" ht="15">
      <c r="A104" s="163">
        <v>20</v>
      </c>
      <c r="B104" s="167" t="s">
        <v>5</v>
      </c>
      <c r="C104" s="170">
        <v>3445</v>
      </c>
      <c r="D104" s="170">
        <v>3075</v>
      </c>
      <c r="E104" s="171">
        <f>SUM(D104/C104*100)</f>
        <v>89.25979680696662</v>
      </c>
      <c r="F104" s="170">
        <v>4668</v>
      </c>
      <c r="G104" s="170">
        <v>4248</v>
      </c>
      <c r="H104" s="171">
        <f>SUM(G104/F104*100)</f>
        <v>91.00257069408741</v>
      </c>
      <c r="I104" s="170">
        <v>8065</v>
      </c>
      <c r="J104" s="170">
        <v>7205</v>
      </c>
      <c r="K104" s="171">
        <f>SUM(J104/I104*100)</f>
        <v>89.33663980161191</v>
      </c>
      <c r="L104" s="170">
        <v>15453</v>
      </c>
      <c r="M104" s="170">
        <v>14021</v>
      </c>
      <c r="N104" s="171">
        <f>SUM(M104/L104*100)</f>
        <v>90.73319096615545</v>
      </c>
      <c r="O104" s="170">
        <v>10477</v>
      </c>
      <c r="P104" s="170">
        <v>9407</v>
      </c>
      <c r="Q104" s="171">
        <f>SUM(P104/O104*100)</f>
        <v>89.78715281091915</v>
      </c>
      <c r="R104" s="170">
        <v>21326</v>
      </c>
      <c r="S104" s="170">
        <v>19416</v>
      </c>
      <c r="T104" s="171">
        <f>SUM(S104/R104*100)</f>
        <v>91.04379630497984</v>
      </c>
      <c r="U104" s="170">
        <v>11731</v>
      </c>
      <c r="V104" s="170">
        <v>10511</v>
      </c>
      <c r="W104" s="171">
        <f>SUM(V104/U104*100)</f>
        <v>89.60020458613928</v>
      </c>
      <c r="X104" s="170">
        <v>20309</v>
      </c>
      <c r="Y104" s="170">
        <v>18347</v>
      </c>
      <c r="Z104" s="171">
        <f>SUM(Y104/X104*100)</f>
        <v>90.3392584568418</v>
      </c>
      <c r="AA104" s="172">
        <v>33718</v>
      </c>
      <c r="AB104" s="170">
        <v>30198</v>
      </c>
      <c r="AC104" s="171">
        <f>SUM(AB104/AA104*100)</f>
        <v>89.56047215137315</v>
      </c>
      <c r="AD104" s="172">
        <v>61756</v>
      </c>
      <c r="AE104" s="170">
        <v>56032</v>
      </c>
      <c r="AF104" s="171">
        <f>SUM(AE104/AD104*100)</f>
        <v>90.73126497830171</v>
      </c>
      <c r="AG104" s="170">
        <v>95474</v>
      </c>
      <c r="AH104" s="170">
        <v>86230</v>
      </c>
      <c r="AI104" s="171">
        <f>SUM(AH104/AG104*100)</f>
        <v>90.3177828518759</v>
      </c>
    </row>
    <row r="105" spans="1:35" ht="15">
      <c r="A105" s="163">
        <v>21</v>
      </c>
      <c r="B105" s="2" t="s">
        <v>20</v>
      </c>
      <c r="C105" s="168">
        <v>17713</v>
      </c>
      <c r="D105" s="168">
        <v>12390</v>
      </c>
      <c r="E105" s="168">
        <v>69.94</v>
      </c>
      <c r="F105" s="168">
        <v>52979</v>
      </c>
      <c r="G105" s="168">
        <v>36915</v>
      </c>
      <c r="H105" s="168">
        <v>69.67</v>
      </c>
      <c r="I105" s="168">
        <v>41298</v>
      </c>
      <c r="J105" s="168">
        <v>28138</v>
      </c>
      <c r="K105" s="168">
        <v>68.13</v>
      </c>
      <c r="L105" s="168">
        <v>179628</v>
      </c>
      <c r="M105" s="168">
        <v>127113</v>
      </c>
      <c r="N105" s="168">
        <v>70.76</v>
      </c>
      <c r="O105" s="168">
        <v>37575</v>
      </c>
      <c r="P105" s="168">
        <v>26095</v>
      </c>
      <c r="Q105" s="168">
        <v>69.44</v>
      </c>
      <c r="R105" s="168">
        <v>175298</v>
      </c>
      <c r="S105" s="168">
        <v>128580</v>
      </c>
      <c r="T105" s="168">
        <v>73.34</v>
      </c>
      <c r="U105" s="168">
        <v>16588</v>
      </c>
      <c r="V105" s="168">
        <v>11287</v>
      </c>
      <c r="W105" s="168">
        <v>68.04</v>
      </c>
      <c r="X105" s="168">
        <v>64636</v>
      </c>
      <c r="Y105" s="168">
        <v>46790</v>
      </c>
      <c r="Z105" s="168">
        <v>72.38</v>
      </c>
      <c r="AA105" s="169">
        <v>113174</v>
      </c>
      <c r="AB105" s="168">
        <v>77910</v>
      </c>
      <c r="AC105" s="168">
        <v>68.84</v>
      </c>
      <c r="AD105" s="169">
        <v>472541</v>
      </c>
      <c r="AE105" s="168">
        <v>339398</v>
      </c>
      <c r="AF105" s="168">
        <v>71.82</v>
      </c>
      <c r="AG105" s="168">
        <v>585715</v>
      </c>
      <c r="AH105" s="168">
        <v>417308</v>
      </c>
      <c r="AI105" s="168">
        <v>71.24</v>
      </c>
    </row>
    <row r="106" spans="1:35" ht="15">
      <c r="A106" s="163">
        <v>22</v>
      </c>
      <c r="B106" s="167" t="s">
        <v>644</v>
      </c>
      <c r="C106" s="170">
        <v>242151</v>
      </c>
      <c r="D106" s="170">
        <v>183344</v>
      </c>
      <c r="E106" s="171">
        <f>SUM(D106/C106*100)</f>
        <v>75.71473997629579</v>
      </c>
      <c r="F106" s="170">
        <v>311913</v>
      </c>
      <c r="G106" s="170">
        <v>233005</v>
      </c>
      <c r="H106" s="171">
        <f>SUM(G106/F106*100)</f>
        <v>74.70192008669085</v>
      </c>
      <c r="I106" s="170">
        <v>310729</v>
      </c>
      <c r="J106" s="170">
        <v>231391</v>
      </c>
      <c r="K106" s="171">
        <f>SUM(J106/I106*100)</f>
        <v>74.46714017681002</v>
      </c>
      <c r="L106" s="170">
        <v>662350</v>
      </c>
      <c r="M106" s="170">
        <v>476130</v>
      </c>
      <c r="N106" s="171">
        <f>SUM(M106/L106*100)</f>
        <v>71.88495508417</v>
      </c>
      <c r="O106" s="170">
        <v>203234</v>
      </c>
      <c r="P106" s="170">
        <v>152806</v>
      </c>
      <c r="Q106" s="171">
        <f>SUM(P106/O106*100)</f>
        <v>75.18722261039</v>
      </c>
      <c r="R106" s="170">
        <v>452814</v>
      </c>
      <c r="S106" s="170">
        <v>330344</v>
      </c>
      <c r="T106" s="171">
        <f>SUM(S106/R106*100)</f>
        <v>72.95357475696423</v>
      </c>
      <c r="U106" s="170">
        <v>193845</v>
      </c>
      <c r="V106" s="170">
        <v>143568</v>
      </c>
      <c r="W106" s="171">
        <f>SUM(V106/U106*100)</f>
        <v>74.06329799582142</v>
      </c>
      <c r="X106" s="170">
        <v>365202</v>
      </c>
      <c r="Y106" s="170">
        <v>265389</v>
      </c>
      <c r="Z106" s="171">
        <f>SUM(Y106/X106*100)</f>
        <v>72.66909819770976</v>
      </c>
      <c r="AA106" s="172">
        <f>949918+41</f>
        <v>949959</v>
      </c>
      <c r="AB106" s="170">
        <v>711109</v>
      </c>
      <c r="AC106" s="171">
        <f>SUM(AB106/AA106*100)</f>
        <v>74.85680960967788</v>
      </c>
      <c r="AD106" s="177">
        <v>1792280</v>
      </c>
      <c r="AE106" s="178">
        <v>1304869</v>
      </c>
      <c r="AF106" s="171">
        <f>SUM(AE106/AD106*100)</f>
        <v>72.80497466913653</v>
      </c>
      <c r="AG106" s="177">
        <f>2742198+41</f>
        <v>2742239</v>
      </c>
      <c r="AH106" s="178">
        <v>2015978</v>
      </c>
      <c r="AI106" s="171">
        <f>SUM(AH106/AG106*100)</f>
        <v>73.51576576658708</v>
      </c>
    </row>
    <row r="107" spans="1:35" ht="15">
      <c r="A107" s="163">
        <v>23</v>
      </c>
      <c r="B107" s="2" t="s">
        <v>623</v>
      </c>
      <c r="C107" s="168">
        <v>1944</v>
      </c>
      <c r="D107" s="168">
        <v>1094</v>
      </c>
      <c r="E107" s="168">
        <v>56.27</v>
      </c>
      <c r="F107" s="168">
        <v>3895</v>
      </c>
      <c r="G107" s="168">
        <v>2447</v>
      </c>
      <c r="H107" s="168">
        <v>62.82</v>
      </c>
      <c r="I107" s="168">
        <v>2256</v>
      </c>
      <c r="J107" s="168">
        <v>1350</v>
      </c>
      <c r="K107" s="168">
        <v>59.84</v>
      </c>
      <c r="L107" s="168">
        <v>8053</v>
      </c>
      <c r="M107" s="168">
        <v>4692</v>
      </c>
      <c r="N107" s="168">
        <v>58.26</v>
      </c>
      <c r="O107" s="168">
        <v>2308</v>
      </c>
      <c r="P107" s="168">
        <v>1371</v>
      </c>
      <c r="Q107" s="168">
        <v>59.4</v>
      </c>
      <c r="R107" s="168">
        <v>9013</v>
      </c>
      <c r="S107" s="168">
        <v>4901</v>
      </c>
      <c r="T107" s="168">
        <v>54.37</v>
      </c>
      <c r="U107" s="168">
        <v>3203</v>
      </c>
      <c r="V107" s="168">
        <v>1865</v>
      </c>
      <c r="W107" s="168">
        <v>58.22</v>
      </c>
      <c r="X107" s="168">
        <v>11850</v>
      </c>
      <c r="Y107" s="168">
        <v>5838</v>
      </c>
      <c r="Z107" s="168">
        <v>49.26</v>
      </c>
      <c r="AA107" s="169">
        <v>9711</v>
      </c>
      <c r="AB107" s="168">
        <v>5680</v>
      </c>
      <c r="AC107" s="168">
        <v>58.49</v>
      </c>
      <c r="AD107" s="169">
        <v>32811</v>
      </c>
      <c r="AE107" s="168">
        <v>17878</v>
      </c>
      <c r="AF107" s="168">
        <v>54.48</v>
      </c>
      <c r="AG107" s="168">
        <v>42522</v>
      </c>
      <c r="AH107" s="168">
        <v>23558</v>
      </c>
      <c r="AI107" s="168">
        <v>55.4</v>
      </c>
    </row>
    <row r="108" spans="1:35" ht="15">
      <c r="A108" s="163">
        <v>24</v>
      </c>
      <c r="B108" s="2" t="s">
        <v>22</v>
      </c>
      <c r="C108" s="168">
        <v>93858</v>
      </c>
      <c r="D108" s="168">
        <v>59353</v>
      </c>
      <c r="E108" s="168">
        <v>63.23</v>
      </c>
      <c r="F108" s="168">
        <v>165397</v>
      </c>
      <c r="G108" s="168">
        <v>102265</v>
      </c>
      <c r="H108" s="168">
        <v>61.83</v>
      </c>
      <c r="I108" s="168">
        <v>134635</v>
      </c>
      <c r="J108" s="168">
        <v>82999</v>
      </c>
      <c r="K108" s="168">
        <v>61.64</v>
      </c>
      <c r="L108" s="168">
        <v>301374</v>
      </c>
      <c r="M108" s="168">
        <v>181868</v>
      </c>
      <c r="N108" s="168">
        <v>60.34</v>
      </c>
      <c r="O108" s="168">
        <v>104141</v>
      </c>
      <c r="P108" s="168">
        <v>62722</v>
      </c>
      <c r="Q108" s="168">
        <v>60.22</v>
      </c>
      <c r="R108" s="168">
        <v>227370</v>
      </c>
      <c r="S108" s="168">
        <v>136394</v>
      </c>
      <c r="T108" s="168">
        <v>59.98</v>
      </c>
      <c r="U108" s="168">
        <v>63699</v>
      </c>
      <c r="V108" s="168">
        <v>37161</v>
      </c>
      <c r="W108" s="168">
        <v>58.33</v>
      </c>
      <c r="X108" s="168">
        <v>107059</v>
      </c>
      <c r="Y108" s="168">
        <v>62919</v>
      </c>
      <c r="Z108" s="168">
        <v>58.77</v>
      </c>
      <c r="AA108" s="169">
        <v>396333</v>
      </c>
      <c r="AB108" s="168">
        <v>242235</v>
      </c>
      <c r="AC108" s="168">
        <v>61.11</v>
      </c>
      <c r="AD108" s="169">
        <v>801200</v>
      </c>
      <c r="AE108" s="168">
        <v>483446</v>
      </c>
      <c r="AF108" s="168">
        <v>60.34</v>
      </c>
      <c r="AG108" s="168">
        <v>1197533</v>
      </c>
      <c r="AH108" s="168">
        <v>725681</v>
      </c>
      <c r="AI108" s="168">
        <v>60.59</v>
      </c>
    </row>
    <row r="109" spans="1:35" ht="15">
      <c r="A109" s="166"/>
      <c r="B109" s="164"/>
      <c r="C109" s="179"/>
      <c r="D109" s="179"/>
      <c r="E109" s="180"/>
      <c r="F109" s="179"/>
      <c r="G109" s="179"/>
      <c r="H109" s="180"/>
      <c r="I109" s="179"/>
      <c r="J109" s="179"/>
      <c r="K109" s="180"/>
      <c r="L109" s="179"/>
      <c r="M109" s="179"/>
      <c r="N109" s="180"/>
      <c r="O109" s="179"/>
      <c r="P109" s="179"/>
      <c r="Q109" s="180"/>
      <c r="R109" s="179"/>
      <c r="S109" s="179"/>
      <c r="T109" s="180"/>
      <c r="U109" s="179"/>
      <c r="V109" s="179"/>
      <c r="W109" s="180"/>
      <c r="X109" s="179"/>
      <c r="Y109" s="179"/>
      <c r="Z109" s="180"/>
      <c r="AA109" s="179"/>
      <c r="AB109" s="179"/>
      <c r="AC109" s="180"/>
      <c r="AD109" s="181"/>
      <c r="AE109" s="181"/>
      <c r="AF109" s="180"/>
      <c r="AG109" s="181"/>
      <c r="AH109" s="181"/>
      <c r="AI109" s="180"/>
    </row>
    <row r="110" spans="1:35" ht="15">
      <c r="A110" s="163"/>
      <c r="B110" s="160" t="s">
        <v>33</v>
      </c>
      <c r="C110" s="182">
        <f>SUM(C85:C109)</f>
        <v>743062</v>
      </c>
      <c r="D110" s="182">
        <f>SUM(D85:D109)</f>
        <v>537780</v>
      </c>
      <c r="E110" s="183">
        <f>+D110/C110*100</f>
        <v>72.37350315316891</v>
      </c>
      <c r="F110" s="182">
        <f>SUM(F85:F109)</f>
        <v>1359787</v>
      </c>
      <c r="G110" s="182">
        <f>SUM(G85:G109)</f>
        <v>1011869</v>
      </c>
      <c r="H110" s="183">
        <f>+G110/F110*100</f>
        <v>74.41378686514874</v>
      </c>
      <c r="I110" s="182">
        <f>SUM(I85:I109)</f>
        <v>1086598</v>
      </c>
      <c r="J110" s="182">
        <f>SUM(J85:J109)</f>
        <v>789553</v>
      </c>
      <c r="K110" s="183">
        <f>+J110/I110*100</f>
        <v>72.66284311217211</v>
      </c>
      <c r="L110" s="182">
        <f>SUM(L85:L109)</f>
        <v>2830325</v>
      </c>
      <c r="M110" s="182">
        <f>SUM(M85:M109)</f>
        <v>2102441</v>
      </c>
      <c r="N110" s="183">
        <f>+M110/L110*100</f>
        <v>74.28267071802708</v>
      </c>
      <c r="O110" s="182">
        <f>SUM(O85:O109)</f>
        <v>837883</v>
      </c>
      <c r="P110" s="182">
        <f>SUM(P85:P109)</f>
        <v>608668</v>
      </c>
      <c r="Q110" s="183">
        <f>+P110/O110*100</f>
        <v>72.64355524578014</v>
      </c>
      <c r="R110" s="182">
        <f>SUM(R85:R109)</f>
        <v>2072117</v>
      </c>
      <c r="S110" s="182">
        <f>SUM(S85:S109)</f>
        <v>1528473</v>
      </c>
      <c r="T110" s="183">
        <f>+S110/R110*100</f>
        <v>73.7638366945496</v>
      </c>
      <c r="U110" s="182">
        <f>SUM(U85:U109)</f>
        <v>723555</v>
      </c>
      <c r="V110" s="182">
        <f>SUM(V85:V109)</f>
        <v>521788</v>
      </c>
      <c r="W110" s="183">
        <f>+V110/U110*100</f>
        <v>72.11449025989731</v>
      </c>
      <c r="X110" s="182">
        <f>SUM(X85:X109)</f>
        <v>1365930</v>
      </c>
      <c r="Y110" s="182">
        <f>SUM(Y85:Y109)</f>
        <v>995406</v>
      </c>
      <c r="Z110" s="183">
        <f>+Y110/X110*100</f>
        <v>72.87386615712373</v>
      </c>
      <c r="AA110" s="182">
        <f>SUM(AA85:AA109)</f>
        <v>3391098</v>
      </c>
      <c r="AB110" s="182">
        <f>SUM(AB85:AB109)</f>
        <v>2457789</v>
      </c>
      <c r="AC110" s="183">
        <f>+AB110/AA110*100</f>
        <v>72.4776753724015</v>
      </c>
      <c r="AD110" s="182">
        <f>SUM(AD85:AD109)</f>
        <v>7628160</v>
      </c>
      <c r="AE110" s="182">
        <f>SUM(AE85:AE109)</f>
        <v>5638190</v>
      </c>
      <c r="AF110" s="183">
        <f>+AE110/AD110*100</f>
        <v>73.91284398858964</v>
      </c>
      <c r="AG110" s="182">
        <f>SUM(AG85:AG109)</f>
        <v>11019258</v>
      </c>
      <c r="AH110" s="182">
        <f>SUM(AH85:AH109)</f>
        <v>8095979</v>
      </c>
      <c r="AI110" s="183">
        <f>+AH110/AG110*100</f>
        <v>73.47118109041462</v>
      </c>
    </row>
    <row r="111" spans="1:35" ht="15">
      <c r="A111" s="184"/>
      <c r="B111" s="185"/>
      <c r="C111" s="186"/>
      <c r="D111" s="186"/>
      <c r="E111" s="187"/>
      <c r="F111" s="186"/>
      <c r="G111" s="186"/>
      <c r="H111" s="187"/>
      <c r="I111" s="186"/>
      <c r="J111" s="186"/>
      <c r="K111" s="187"/>
      <c r="L111" s="186"/>
      <c r="M111" s="186"/>
      <c r="N111" s="187"/>
      <c r="O111" s="186"/>
      <c r="P111" s="186"/>
      <c r="Q111" s="187"/>
      <c r="R111" s="186"/>
      <c r="S111" s="186"/>
      <c r="T111" s="187"/>
      <c r="U111" s="186"/>
      <c r="V111" s="186"/>
      <c r="W111" s="187"/>
      <c r="X111" s="186"/>
      <c r="Y111" s="186"/>
      <c r="Z111" s="187"/>
      <c r="AA111" s="186"/>
      <c r="AB111" s="186"/>
      <c r="AC111" s="187"/>
      <c r="AD111" s="186"/>
      <c r="AE111" s="186"/>
      <c r="AF111" s="187"/>
      <c r="AG111" s="186"/>
      <c r="AH111" s="186"/>
      <c r="AI111" s="187"/>
    </row>
    <row r="112" spans="1:35" ht="15">
      <c r="A112" s="184"/>
      <c r="B112" s="185"/>
      <c r="C112" s="186"/>
      <c r="D112" s="186"/>
      <c r="E112" s="187"/>
      <c r="F112" s="186"/>
      <c r="G112" s="186"/>
      <c r="H112" s="187"/>
      <c r="I112" s="186"/>
      <c r="J112" s="186"/>
      <c r="K112" s="187"/>
      <c r="L112" s="186"/>
      <c r="M112" s="186"/>
      <c r="N112" s="187"/>
      <c r="O112" s="186"/>
      <c r="P112" s="186"/>
      <c r="Q112" s="187"/>
      <c r="R112" s="186"/>
      <c r="S112" s="186"/>
      <c r="T112" s="187"/>
      <c r="U112" s="186"/>
      <c r="V112" s="186"/>
      <c r="W112" s="187"/>
      <c r="X112" s="186"/>
      <c r="Y112" s="186"/>
      <c r="Z112" s="187"/>
      <c r="AA112" s="186"/>
      <c r="AB112" s="186"/>
      <c r="AC112" s="187"/>
      <c r="AD112" s="186"/>
      <c r="AE112" s="186"/>
      <c r="AF112" s="187"/>
      <c r="AG112" s="186"/>
      <c r="AH112" s="186"/>
      <c r="AI112" s="187"/>
    </row>
    <row r="113" spans="1:32" ht="15">
      <c r="A113" s="53"/>
      <c r="B113" s="84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</row>
    <row r="114" spans="1:32" ht="15">
      <c r="A114" s="53"/>
      <c r="B114" s="84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</row>
    <row r="115" spans="1:19" ht="15">
      <c r="A115" s="2"/>
      <c r="B115" s="2"/>
      <c r="C115" s="2"/>
      <c r="D115" s="152" t="s">
        <v>232</v>
      </c>
      <c r="E115" s="152"/>
      <c r="F115" s="152"/>
      <c r="G115" s="152" t="s">
        <v>217</v>
      </c>
      <c r="H115" s="152"/>
      <c r="I115" s="152"/>
      <c r="R115" s="151"/>
      <c r="S115" s="151"/>
    </row>
    <row r="116" spans="1:9" ht="15">
      <c r="A116" s="2" t="s">
        <v>653</v>
      </c>
      <c r="B116" s="2" t="s">
        <v>0</v>
      </c>
      <c r="C116" s="2" t="s">
        <v>529</v>
      </c>
      <c r="D116" s="39" t="s">
        <v>31</v>
      </c>
      <c r="E116" s="39" t="s">
        <v>32</v>
      </c>
      <c r="F116" s="39" t="s">
        <v>33</v>
      </c>
      <c r="G116" s="33" t="s">
        <v>31</v>
      </c>
      <c r="H116" s="33" t="s">
        <v>32</v>
      </c>
      <c r="I116" s="33" t="s">
        <v>33</v>
      </c>
    </row>
    <row r="117" spans="1:9" ht="15">
      <c r="A117" s="2">
        <v>1</v>
      </c>
      <c r="B117" s="2" t="s">
        <v>10</v>
      </c>
      <c r="C117" s="2" t="s">
        <v>315</v>
      </c>
      <c r="D117" s="34">
        <v>16500</v>
      </c>
      <c r="E117" s="34">
        <v>44656</v>
      </c>
      <c r="F117" s="34">
        <v>61156</v>
      </c>
      <c r="G117" s="34">
        <v>12317</v>
      </c>
      <c r="H117" s="34">
        <v>31610</v>
      </c>
      <c r="I117" s="34">
        <v>43927</v>
      </c>
    </row>
    <row r="118" spans="1:9" ht="15">
      <c r="A118" s="2"/>
      <c r="B118" s="2" t="s">
        <v>10</v>
      </c>
      <c r="C118" s="2" t="s">
        <v>337</v>
      </c>
      <c r="D118" s="34">
        <v>12579</v>
      </c>
      <c r="E118" s="34">
        <v>43271</v>
      </c>
      <c r="F118" s="34">
        <v>55850</v>
      </c>
      <c r="G118" s="34">
        <v>6217</v>
      </c>
      <c r="H118" s="34">
        <v>21586</v>
      </c>
      <c r="I118" s="34">
        <v>27803</v>
      </c>
    </row>
    <row r="119" spans="1:9" ht="15">
      <c r="A119" s="2"/>
      <c r="B119" s="2" t="s">
        <v>10</v>
      </c>
      <c r="C119" s="2" t="s">
        <v>360</v>
      </c>
      <c r="D119" s="34">
        <v>12091</v>
      </c>
      <c r="E119" s="34">
        <v>45718</v>
      </c>
      <c r="F119" s="34">
        <v>57809</v>
      </c>
      <c r="G119" s="34">
        <v>8554</v>
      </c>
      <c r="H119" s="34">
        <v>31001</v>
      </c>
      <c r="I119" s="34">
        <v>39555</v>
      </c>
    </row>
    <row r="120" spans="1:9" ht="15">
      <c r="A120" s="2"/>
      <c r="B120" s="2" t="s">
        <v>10</v>
      </c>
      <c r="C120" s="2" t="s">
        <v>383</v>
      </c>
      <c r="D120" s="34">
        <v>12777</v>
      </c>
      <c r="E120" s="34">
        <v>43679</v>
      </c>
      <c r="F120" s="34">
        <v>56456</v>
      </c>
      <c r="G120" s="34">
        <v>9970</v>
      </c>
      <c r="H120" s="34">
        <v>33559</v>
      </c>
      <c r="I120" s="34">
        <v>43529</v>
      </c>
    </row>
    <row r="121" spans="1:9" ht="15">
      <c r="A121" s="2"/>
      <c r="B121" s="2" t="s">
        <v>10</v>
      </c>
      <c r="C121" s="2" t="s">
        <v>404</v>
      </c>
      <c r="D121" s="34">
        <v>14240</v>
      </c>
      <c r="E121" s="34">
        <v>37417</v>
      </c>
      <c r="F121" s="34">
        <v>51657</v>
      </c>
      <c r="G121" s="34">
        <v>9768</v>
      </c>
      <c r="H121" s="34">
        <v>24607</v>
      </c>
      <c r="I121" s="34">
        <v>34375</v>
      </c>
    </row>
    <row r="122" spans="1:9" ht="15">
      <c r="A122" s="2"/>
      <c r="B122" s="2" t="s">
        <v>10</v>
      </c>
      <c r="C122" s="2" t="s">
        <v>426</v>
      </c>
      <c r="D122" s="34">
        <v>14505</v>
      </c>
      <c r="E122" s="34">
        <v>48024</v>
      </c>
      <c r="F122" s="34">
        <v>62529</v>
      </c>
      <c r="G122" s="34">
        <v>11099</v>
      </c>
      <c r="H122" s="34">
        <v>34612</v>
      </c>
      <c r="I122" s="34">
        <v>45711</v>
      </c>
    </row>
    <row r="123" spans="1:9" ht="15">
      <c r="A123" s="2"/>
      <c r="B123" s="2" t="s">
        <v>10</v>
      </c>
      <c r="C123" s="2" t="s">
        <v>448</v>
      </c>
      <c r="D123" s="34">
        <v>19696</v>
      </c>
      <c r="E123" s="34">
        <v>43486</v>
      </c>
      <c r="F123" s="34">
        <v>63182</v>
      </c>
      <c r="G123" s="34">
        <v>10811</v>
      </c>
      <c r="H123" s="34">
        <v>24173</v>
      </c>
      <c r="I123" s="34">
        <v>34984</v>
      </c>
    </row>
    <row r="124" spans="1:9" ht="15">
      <c r="A124" s="2"/>
      <c r="B124" s="2" t="s">
        <v>10</v>
      </c>
      <c r="C124" s="2" t="s">
        <v>469</v>
      </c>
      <c r="D124" s="34">
        <v>12287</v>
      </c>
      <c r="E124" s="34">
        <v>33294</v>
      </c>
      <c r="F124" s="34">
        <v>45581</v>
      </c>
      <c r="G124" s="34">
        <v>7977</v>
      </c>
      <c r="H124" s="34">
        <v>21481</v>
      </c>
      <c r="I124" s="34">
        <v>29458</v>
      </c>
    </row>
    <row r="125" spans="1:9" ht="15">
      <c r="A125" s="2"/>
      <c r="B125" s="2" t="s">
        <v>10</v>
      </c>
      <c r="C125" s="2" t="s">
        <v>492</v>
      </c>
      <c r="D125" s="34">
        <v>16699</v>
      </c>
      <c r="E125" s="34">
        <v>38538</v>
      </c>
      <c r="F125" s="34">
        <v>55237</v>
      </c>
      <c r="G125" s="34">
        <v>14229</v>
      </c>
      <c r="H125" s="34">
        <v>34158</v>
      </c>
      <c r="I125" s="34">
        <v>48387</v>
      </c>
    </row>
    <row r="126" spans="1:9" ht="15">
      <c r="A126" s="2"/>
      <c r="B126" s="2" t="s">
        <v>10</v>
      </c>
      <c r="C126" s="2" t="s">
        <v>509</v>
      </c>
      <c r="D126" s="34">
        <v>14818</v>
      </c>
      <c r="E126" s="34">
        <v>42779</v>
      </c>
      <c r="F126" s="34">
        <v>57597</v>
      </c>
      <c r="G126" s="34">
        <v>13895</v>
      </c>
      <c r="H126" s="34">
        <v>39605</v>
      </c>
      <c r="I126" s="34">
        <v>53500</v>
      </c>
    </row>
    <row r="127" spans="1:9" ht="15">
      <c r="A127" s="2"/>
      <c r="B127" s="2" t="s">
        <v>10</v>
      </c>
      <c r="C127" s="2"/>
      <c r="D127" s="2">
        <f aca="true" t="shared" si="14" ref="D127:I127">SUM(D117:D126)</f>
        <v>146192</v>
      </c>
      <c r="E127" s="2">
        <f t="shared" si="14"/>
        <v>420862</v>
      </c>
      <c r="F127" s="2">
        <f t="shared" si="14"/>
        <v>567054</v>
      </c>
      <c r="G127" s="2">
        <f t="shared" si="14"/>
        <v>104837</v>
      </c>
      <c r="H127" s="2">
        <f t="shared" si="14"/>
        <v>296392</v>
      </c>
      <c r="I127" s="2">
        <f t="shared" si="14"/>
        <v>401229</v>
      </c>
    </row>
    <row r="128" spans="1:9" ht="1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5">
      <c r="A130" s="2"/>
      <c r="B130" s="2"/>
      <c r="C130" s="2"/>
      <c r="D130" s="107" t="s">
        <v>232</v>
      </c>
      <c r="E130" s="107"/>
      <c r="F130" s="107"/>
      <c r="G130" s="107" t="s">
        <v>217</v>
      </c>
      <c r="H130" s="107"/>
      <c r="I130" s="107"/>
    </row>
    <row r="131" spans="1:9" ht="15">
      <c r="A131" s="2" t="s">
        <v>653</v>
      </c>
      <c r="B131" s="2" t="s">
        <v>0</v>
      </c>
      <c r="C131" s="2" t="s">
        <v>529</v>
      </c>
      <c r="D131" s="39" t="s">
        <v>31</v>
      </c>
      <c r="E131" s="39" t="s">
        <v>32</v>
      </c>
      <c r="F131" s="39" t="s">
        <v>33</v>
      </c>
      <c r="G131" s="33" t="s">
        <v>31</v>
      </c>
      <c r="H131" s="33" t="s">
        <v>32</v>
      </c>
      <c r="I131" s="33" t="s">
        <v>33</v>
      </c>
    </row>
    <row r="132" spans="1:9" ht="15">
      <c r="A132" s="12">
        <v>2</v>
      </c>
      <c r="B132" s="13" t="s">
        <v>47</v>
      </c>
      <c r="C132" s="13" t="s">
        <v>48</v>
      </c>
      <c r="D132" s="14">
        <v>364</v>
      </c>
      <c r="E132" s="14">
        <v>453</v>
      </c>
      <c r="F132" s="14">
        <v>817</v>
      </c>
      <c r="G132" s="14">
        <v>353</v>
      </c>
      <c r="H132" s="14">
        <v>444</v>
      </c>
      <c r="I132" s="14">
        <v>797</v>
      </c>
    </row>
    <row r="133" spans="1:9" ht="15">
      <c r="A133" s="12"/>
      <c r="B133" s="13" t="s">
        <v>47</v>
      </c>
      <c r="C133" s="13" t="s">
        <v>51</v>
      </c>
      <c r="D133" s="14">
        <v>918</v>
      </c>
      <c r="E133" s="14">
        <v>1579</v>
      </c>
      <c r="F133" s="14">
        <v>2497</v>
      </c>
      <c r="G133" s="14">
        <v>918</v>
      </c>
      <c r="H133" s="14">
        <v>1577</v>
      </c>
      <c r="I133" s="14">
        <v>2495</v>
      </c>
    </row>
    <row r="134" spans="1:9" ht="15">
      <c r="A134" s="12"/>
      <c r="B134" s="13" t="s">
        <v>47</v>
      </c>
      <c r="C134" s="13" t="s">
        <v>53</v>
      </c>
      <c r="D134" s="14">
        <v>12</v>
      </c>
      <c r="E134" s="14">
        <v>29</v>
      </c>
      <c r="F134" s="14">
        <v>41</v>
      </c>
      <c r="G134" s="14">
        <v>12</v>
      </c>
      <c r="H134" s="14">
        <v>29</v>
      </c>
      <c r="I134" s="14">
        <v>41</v>
      </c>
    </row>
    <row r="135" spans="1:9" ht="15">
      <c r="A135" s="12"/>
      <c r="B135" s="13" t="s">
        <v>47</v>
      </c>
      <c r="C135" s="13" t="s">
        <v>55</v>
      </c>
      <c r="D135" s="14">
        <v>536</v>
      </c>
      <c r="E135" s="14">
        <v>883</v>
      </c>
      <c r="F135" s="14">
        <v>1419</v>
      </c>
      <c r="G135" s="14">
        <v>514</v>
      </c>
      <c r="H135" s="14">
        <v>822</v>
      </c>
      <c r="I135" s="14">
        <v>1336</v>
      </c>
    </row>
    <row r="136" spans="1:9" ht="15">
      <c r="A136" s="12"/>
      <c r="B136" s="13" t="s">
        <v>47</v>
      </c>
      <c r="C136" s="13" t="s">
        <v>57</v>
      </c>
      <c r="D136" s="14">
        <v>131</v>
      </c>
      <c r="E136" s="14">
        <v>547</v>
      </c>
      <c r="F136" s="14">
        <v>678</v>
      </c>
      <c r="G136" s="14">
        <v>131</v>
      </c>
      <c r="H136" s="14">
        <v>486</v>
      </c>
      <c r="I136" s="14">
        <v>617</v>
      </c>
    </row>
    <row r="137" spans="1:9" ht="15">
      <c r="A137" s="12"/>
      <c r="B137" s="13" t="s">
        <v>47</v>
      </c>
      <c r="C137" s="13" t="s">
        <v>59</v>
      </c>
      <c r="D137" s="14">
        <v>613</v>
      </c>
      <c r="E137" s="14">
        <v>736</v>
      </c>
      <c r="F137" s="14">
        <v>1349</v>
      </c>
      <c r="G137" s="14">
        <v>374</v>
      </c>
      <c r="H137" s="14">
        <v>478</v>
      </c>
      <c r="I137" s="14">
        <v>852</v>
      </c>
    </row>
    <row r="138" spans="1:9" ht="15">
      <c r="A138" s="12"/>
      <c r="B138" s="13" t="s">
        <v>47</v>
      </c>
      <c r="C138" s="13" t="s">
        <v>61</v>
      </c>
      <c r="D138" s="14">
        <v>240</v>
      </c>
      <c r="E138" s="14">
        <v>533</v>
      </c>
      <c r="F138" s="14">
        <v>773</v>
      </c>
      <c r="G138" s="14">
        <v>145</v>
      </c>
      <c r="H138" s="14">
        <v>303</v>
      </c>
      <c r="I138" s="14">
        <v>448</v>
      </c>
    </row>
    <row r="139" spans="1:9" ht="15">
      <c r="A139" s="12"/>
      <c r="B139" s="13" t="s">
        <v>47</v>
      </c>
      <c r="C139" s="13" t="s">
        <v>63</v>
      </c>
      <c r="D139" s="14">
        <v>296</v>
      </c>
      <c r="E139" s="14">
        <v>493</v>
      </c>
      <c r="F139" s="14">
        <v>789</v>
      </c>
      <c r="G139" s="14">
        <v>296</v>
      </c>
      <c r="H139" s="14">
        <v>492</v>
      </c>
      <c r="I139" s="14">
        <v>788</v>
      </c>
    </row>
    <row r="140" spans="1:9" ht="15">
      <c r="A140" s="12"/>
      <c r="B140" s="13" t="s">
        <v>47</v>
      </c>
      <c r="C140" s="13" t="s">
        <v>65</v>
      </c>
      <c r="D140" s="14">
        <v>113</v>
      </c>
      <c r="E140" s="14">
        <v>445</v>
      </c>
      <c r="F140" s="14">
        <v>558</v>
      </c>
      <c r="G140" s="14">
        <v>26</v>
      </c>
      <c r="H140" s="14">
        <v>167</v>
      </c>
      <c r="I140" s="14">
        <v>193</v>
      </c>
    </row>
    <row r="141" spans="1:9" ht="15">
      <c r="A141" s="12"/>
      <c r="B141" s="13" t="s">
        <v>47</v>
      </c>
      <c r="C141" s="13" t="s">
        <v>67</v>
      </c>
      <c r="D141" s="14">
        <v>625</v>
      </c>
      <c r="E141" s="14">
        <v>1260</v>
      </c>
      <c r="F141" s="14">
        <v>1885</v>
      </c>
      <c r="G141" s="14">
        <v>615</v>
      </c>
      <c r="H141" s="14">
        <v>1251</v>
      </c>
      <c r="I141" s="14">
        <v>1866</v>
      </c>
    </row>
    <row r="142" spans="1:9" ht="15">
      <c r="A142" s="12"/>
      <c r="B142" s="13" t="s">
        <v>47</v>
      </c>
      <c r="C142" s="13" t="s">
        <v>69</v>
      </c>
      <c r="D142" s="14">
        <v>1082</v>
      </c>
      <c r="E142" s="14">
        <v>1428</v>
      </c>
      <c r="F142" s="14">
        <v>2510</v>
      </c>
      <c r="G142" s="14">
        <v>1082</v>
      </c>
      <c r="H142" s="14">
        <v>1428</v>
      </c>
      <c r="I142" s="14">
        <v>2510</v>
      </c>
    </row>
    <row r="143" spans="1:9" ht="15">
      <c r="A143" s="12"/>
      <c r="B143" s="13" t="s">
        <v>47</v>
      </c>
      <c r="C143" s="13" t="s">
        <v>71</v>
      </c>
      <c r="D143" s="14">
        <v>916</v>
      </c>
      <c r="E143" s="14">
        <v>1193</v>
      </c>
      <c r="F143" s="14">
        <v>2109</v>
      </c>
      <c r="G143" s="14">
        <v>914</v>
      </c>
      <c r="H143" s="14">
        <v>1190</v>
      </c>
      <c r="I143" s="14">
        <v>2104</v>
      </c>
    </row>
    <row r="144" spans="1:9" ht="15">
      <c r="A144" s="12"/>
      <c r="B144" s="13" t="s">
        <v>47</v>
      </c>
      <c r="C144" s="13" t="s">
        <v>73</v>
      </c>
      <c r="D144" s="14">
        <v>163</v>
      </c>
      <c r="E144" s="14">
        <v>356</v>
      </c>
      <c r="F144" s="14">
        <v>519</v>
      </c>
      <c r="G144" s="14">
        <v>162</v>
      </c>
      <c r="H144" s="14">
        <v>355</v>
      </c>
      <c r="I144" s="14">
        <v>517</v>
      </c>
    </row>
    <row r="145" spans="1:9" ht="15">
      <c r="A145" s="12"/>
      <c r="B145" s="13" t="s">
        <v>47</v>
      </c>
      <c r="C145" s="13" t="s">
        <v>75</v>
      </c>
      <c r="D145" s="14">
        <v>53</v>
      </c>
      <c r="E145" s="14">
        <v>31</v>
      </c>
      <c r="F145" s="14">
        <v>84</v>
      </c>
      <c r="G145" s="14">
        <v>53</v>
      </c>
      <c r="H145" s="14">
        <v>31</v>
      </c>
      <c r="I145" s="14">
        <v>84</v>
      </c>
    </row>
    <row r="146" spans="1:9" ht="15">
      <c r="A146" s="12"/>
      <c r="B146" s="13" t="s">
        <v>47</v>
      </c>
      <c r="C146" s="13" t="s">
        <v>77</v>
      </c>
      <c r="D146" s="14">
        <v>532</v>
      </c>
      <c r="E146" s="14">
        <v>525</v>
      </c>
      <c r="F146" s="14">
        <v>1057</v>
      </c>
      <c r="G146" s="14">
        <v>531</v>
      </c>
      <c r="H146" s="14">
        <v>524</v>
      </c>
      <c r="I146" s="14">
        <v>1055</v>
      </c>
    </row>
    <row r="147" spans="1:9" ht="15">
      <c r="A147" s="12"/>
      <c r="B147" s="13" t="s">
        <v>47</v>
      </c>
      <c r="C147" s="13" t="s">
        <v>79</v>
      </c>
      <c r="D147" s="14">
        <v>591</v>
      </c>
      <c r="E147" s="14">
        <v>592</v>
      </c>
      <c r="F147" s="14">
        <v>1183</v>
      </c>
      <c r="G147" s="14">
        <v>585</v>
      </c>
      <c r="H147" s="14">
        <v>586</v>
      </c>
      <c r="I147" s="14">
        <v>1171</v>
      </c>
    </row>
    <row r="148" spans="1:9" ht="15">
      <c r="A148" s="12"/>
      <c r="B148" s="13"/>
      <c r="C148" s="13"/>
      <c r="D148" s="14"/>
      <c r="E148" s="14"/>
      <c r="F148" s="14"/>
      <c r="G148" s="14"/>
      <c r="H148" s="14"/>
      <c r="I148" s="14"/>
    </row>
    <row r="149" spans="1:9" ht="15">
      <c r="A149" s="13" t="s">
        <v>33</v>
      </c>
      <c r="B149" s="13" t="s">
        <v>47</v>
      </c>
      <c r="C149" s="13"/>
      <c r="D149" s="14">
        <f aca="true" t="shared" si="15" ref="D149:I149">SUM(D132:D148)</f>
        <v>7185</v>
      </c>
      <c r="E149" s="14">
        <f t="shared" si="15"/>
        <v>11083</v>
      </c>
      <c r="F149" s="14">
        <f t="shared" si="15"/>
        <v>18268</v>
      </c>
      <c r="G149" s="14">
        <f t="shared" si="15"/>
        <v>6711</v>
      </c>
      <c r="H149" s="14">
        <f t="shared" si="15"/>
        <v>10163</v>
      </c>
      <c r="I149" s="14">
        <f t="shared" si="15"/>
        <v>16874</v>
      </c>
    </row>
    <row r="151" spans="1:9" ht="15">
      <c r="A151" s="2" t="s">
        <v>653</v>
      </c>
      <c r="B151" s="2"/>
      <c r="C151" s="2"/>
      <c r="D151" s="107" t="s">
        <v>232</v>
      </c>
      <c r="E151" s="107"/>
      <c r="F151" s="107"/>
      <c r="G151" s="107" t="s">
        <v>217</v>
      </c>
      <c r="H151" s="107"/>
      <c r="I151" s="107"/>
    </row>
    <row r="152" spans="1:9" ht="15">
      <c r="A152" s="2">
        <v>4</v>
      </c>
      <c r="B152" s="2" t="s">
        <v>0</v>
      </c>
      <c r="C152" s="2" t="s">
        <v>529</v>
      </c>
      <c r="D152" s="39" t="s">
        <v>31</v>
      </c>
      <c r="E152" s="39" t="s">
        <v>32</v>
      </c>
      <c r="F152" s="39" t="s">
        <v>33</v>
      </c>
      <c r="G152" s="33" t="s">
        <v>31</v>
      </c>
      <c r="H152" s="33" t="s">
        <v>32</v>
      </c>
      <c r="I152" s="33" t="s">
        <v>33</v>
      </c>
    </row>
    <row r="153" spans="1:9" ht="15">
      <c r="A153" s="2"/>
      <c r="B153" s="2" t="s">
        <v>12</v>
      </c>
      <c r="C153" s="2" t="s">
        <v>531</v>
      </c>
      <c r="D153" s="34">
        <v>2870</v>
      </c>
      <c r="E153" s="34">
        <v>47376</v>
      </c>
      <c r="F153" s="34">
        <v>50246</v>
      </c>
      <c r="G153" s="34">
        <v>2846</v>
      </c>
      <c r="H153" s="34">
        <v>45503</v>
      </c>
      <c r="I153" s="34">
        <v>48349</v>
      </c>
    </row>
    <row r="154" spans="1:9" ht="15">
      <c r="A154" s="2"/>
      <c r="B154" s="2" t="s">
        <v>12</v>
      </c>
      <c r="C154" s="2" t="s">
        <v>533</v>
      </c>
      <c r="D154" s="34">
        <v>916</v>
      </c>
      <c r="E154" s="34">
        <v>5953</v>
      </c>
      <c r="F154" s="34">
        <v>6869</v>
      </c>
      <c r="G154" s="34">
        <v>794</v>
      </c>
      <c r="H154" s="34">
        <v>4761</v>
      </c>
      <c r="I154" s="34">
        <v>5555</v>
      </c>
    </row>
    <row r="155" spans="1:9" ht="15">
      <c r="A155" s="2"/>
      <c r="B155" s="2" t="s">
        <v>12</v>
      </c>
      <c r="C155" s="2" t="s">
        <v>535</v>
      </c>
      <c r="D155" s="34">
        <v>7536</v>
      </c>
      <c r="E155" s="34">
        <v>41868</v>
      </c>
      <c r="F155" s="34">
        <v>49404</v>
      </c>
      <c r="G155" s="34">
        <v>6354</v>
      </c>
      <c r="H155" s="34">
        <v>35498</v>
      </c>
      <c r="I155" s="34">
        <v>41852</v>
      </c>
    </row>
    <row r="156" spans="1:9" ht="15">
      <c r="A156" s="2"/>
      <c r="B156" s="2" t="s">
        <v>12</v>
      </c>
      <c r="C156" s="2" t="s">
        <v>537</v>
      </c>
      <c r="D156" s="34">
        <v>194</v>
      </c>
      <c r="E156" s="34">
        <v>50914</v>
      </c>
      <c r="F156" s="34">
        <v>51108</v>
      </c>
      <c r="G156" s="34">
        <v>184</v>
      </c>
      <c r="H156" s="34">
        <v>46566</v>
      </c>
      <c r="I156" s="34">
        <v>46750</v>
      </c>
    </row>
    <row r="157" spans="1:9" ht="15">
      <c r="A157" s="2"/>
      <c r="B157" s="2" t="s">
        <v>12</v>
      </c>
      <c r="C157" s="2" t="s">
        <v>539</v>
      </c>
      <c r="D157" s="34">
        <v>6772</v>
      </c>
      <c r="E157" s="34">
        <v>35362</v>
      </c>
      <c r="F157" s="34">
        <v>42134</v>
      </c>
      <c r="G157" s="34">
        <v>6403</v>
      </c>
      <c r="H157" s="34">
        <v>33684</v>
      </c>
      <c r="I157" s="34">
        <v>40087</v>
      </c>
    </row>
    <row r="158" spans="1:9" ht="15">
      <c r="A158" s="2"/>
      <c r="B158" s="2" t="s">
        <v>12</v>
      </c>
      <c r="C158" s="2" t="s">
        <v>541</v>
      </c>
      <c r="D158" s="34">
        <v>3077</v>
      </c>
      <c r="E158" s="34">
        <v>13063</v>
      </c>
      <c r="F158" s="34">
        <v>16140</v>
      </c>
      <c r="G158" s="34">
        <v>2620</v>
      </c>
      <c r="H158" s="34">
        <v>10966</v>
      </c>
      <c r="I158" s="34">
        <v>13586</v>
      </c>
    </row>
    <row r="159" spans="1:9" ht="15">
      <c r="A159" s="2"/>
      <c r="B159" s="2" t="s">
        <v>12</v>
      </c>
      <c r="C159" s="2" t="s">
        <v>543</v>
      </c>
      <c r="D159" s="34">
        <v>13753</v>
      </c>
      <c r="E159" s="34">
        <v>27594</v>
      </c>
      <c r="F159" s="34">
        <v>41347</v>
      </c>
      <c r="G159" s="34">
        <v>11467</v>
      </c>
      <c r="H159" s="34">
        <v>23120</v>
      </c>
      <c r="I159" s="34">
        <v>34587</v>
      </c>
    </row>
    <row r="160" spans="1:9" ht="15">
      <c r="A160" s="2"/>
      <c r="B160" s="2" t="s">
        <v>12</v>
      </c>
      <c r="C160" s="2" t="s">
        <v>545</v>
      </c>
      <c r="D160" s="34">
        <v>5046</v>
      </c>
      <c r="E160" s="34">
        <v>29414</v>
      </c>
      <c r="F160" s="34">
        <v>34460</v>
      </c>
      <c r="G160" s="34">
        <v>4924</v>
      </c>
      <c r="H160" s="34">
        <v>28409</v>
      </c>
      <c r="I160" s="34">
        <v>33333</v>
      </c>
    </row>
    <row r="161" spans="1:9" ht="15">
      <c r="A161" s="2"/>
      <c r="B161" s="2" t="s">
        <v>12</v>
      </c>
      <c r="C161" s="2" t="s">
        <v>547</v>
      </c>
      <c r="D161" s="34">
        <v>5383</v>
      </c>
      <c r="E161" s="34">
        <v>20718</v>
      </c>
      <c r="F161" s="34">
        <v>26101</v>
      </c>
      <c r="G161" s="34">
        <v>4486</v>
      </c>
      <c r="H161" s="34">
        <v>16714</v>
      </c>
      <c r="I161" s="34">
        <v>21200</v>
      </c>
    </row>
    <row r="162" spans="1:9" ht="15">
      <c r="A162" s="2"/>
      <c r="B162" s="2" t="s">
        <v>12</v>
      </c>
      <c r="C162" s="2" t="s">
        <v>549</v>
      </c>
      <c r="D162" s="34">
        <v>14256</v>
      </c>
      <c r="E162" s="34">
        <v>48310</v>
      </c>
      <c r="F162" s="34">
        <v>62566</v>
      </c>
      <c r="G162" s="34">
        <v>13840</v>
      </c>
      <c r="H162" s="34">
        <v>47013</v>
      </c>
      <c r="I162" s="34">
        <v>60853</v>
      </c>
    </row>
    <row r="163" spans="1:9" ht="15">
      <c r="A163" s="2"/>
      <c r="B163" s="2" t="s">
        <v>12</v>
      </c>
      <c r="C163" s="2" t="s">
        <v>551</v>
      </c>
      <c r="D163" s="34">
        <v>8419</v>
      </c>
      <c r="E163" s="34">
        <v>31431</v>
      </c>
      <c r="F163" s="34">
        <v>39850</v>
      </c>
      <c r="G163" s="34">
        <v>6982</v>
      </c>
      <c r="H163" s="34">
        <v>26211</v>
      </c>
      <c r="I163" s="34">
        <v>33193</v>
      </c>
    </row>
    <row r="164" spans="1:9" ht="15">
      <c r="A164" s="2"/>
      <c r="B164" s="2" t="s">
        <v>12</v>
      </c>
      <c r="C164" s="2" t="s">
        <v>553</v>
      </c>
      <c r="D164" s="34">
        <v>6487</v>
      </c>
      <c r="E164" s="34">
        <v>22562</v>
      </c>
      <c r="F164" s="34">
        <v>29049</v>
      </c>
      <c r="G164" s="34">
        <v>6401</v>
      </c>
      <c r="H164" s="34">
        <v>22149</v>
      </c>
      <c r="I164" s="34">
        <v>28550</v>
      </c>
    </row>
    <row r="165" spans="1:9" ht="15">
      <c r="A165" s="2"/>
      <c r="B165" s="2" t="s">
        <v>12</v>
      </c>
      <c r="C165" s="2" t="s">
        <v>555</v>
      </c>
      <c r="D165" s="34">
        <v>4274</v>
      </c>
      <c r="E165" s="34">
        <v>14667</v>
      </c>
      <c r="F165" s="34">
        <v>18941</v>
      </c>
      <c r="G165" s="34">
        <v>4214</v>
      </c>
      <c r="H165" s="34">
        <v>14373</v>
      </c>
      <c r="I165" s="34">
        <v>18587</v>
      </c>
    </row>
    <row r="166" spans="1:9" ht="15">
      <c r="A166" s="2"/>
      <c r="B166" s="2" t="s">
        <v>12</v>
      </c>
      <c r="C166" s="2" t="s">
        <v>557</v>
      </c>
      <c r="D166" s="34">
        <v>3721</v>
      </c>
      <c r="E166" s="34">
        <v>31136</v>
      </c>
      <c r="F166" s="34">
        <v>34857</v>
      </c>
      <c r="G166" s="34">
        <v>2225</v>
      </c>
      <c r="H166" s="34">
        <v>20300</v>
      </c>
      <c r="I166" s="34">
        <v>22525</v>
      </c>
    </row>
    <row r="167" spans="1:9" ht="15">
      <c r="A167" s="2"/>
      <c r="B167" s="2" t="s">
        <v>12</v>
      </c>
      <c r="C167" s="2" t="s">
        <v>559</v>
      </c>
      <c r="D167" s="34">
        <v>8877</v>
      </c>
      <c r="E167" s="34">
        <v>41526</v>
      </c>
      <c r="F167" s="34">
        <v>50403</v>
      </c>
      <c r="G167" s="34">
        <v>8300</v>
      </c>
      <c r="H167" s="34">
        <v>37968</v>
      </c>
      <c r="I167" s="34">
        <v>46268</v>
      </c>
    </row>
    <row r="168" spans="1:9" ht="15">
      <c r="A168" s="2"/>
      <c r="B168" s="2" t="s">
        <v>12</v>
      </c>
      <c r="C168" s="2" t="s">
        <v>561</v>
      </c>
      <c r="D168" s="34">
        <v>3684</v>
      </c>
      <c r="E168" s="34">
        <v>24830</v>
      </c>
      <c r="F168" s="34">
        <v>28514</v>
      </c>
      <c r="G168" s="34">
        <v>3634</v>
      </c>
      <c r="H168" s="34">
        <v>24470</v>
      </c>
      <c r="I168" s="34">
        <v>28104</v>
      </c>
    </row>
    <row r="169" spans="1:9" ht="15">
      <c r="A169" s="2"/>
      <c r="B169" s="2" t="s">
        <v>12</v>
      </c>
      <c r="C169" s="2" t="s">
        <v>563</v>
      </c>
      <c r="D169" s="34">
        <v>3148</v>
      </c>
      <c r="E169" s="34">
        <v>19569</v>
      </c>
      <c r="F169" s="34">
        <v>22717</v>
      </c>
      <c r="G169" s="34">
        <v>3045</v>
      </c>
      <c r="H169" s="34">
        <v>18680</v>
      </c>
      <c r="I169" s="34">
        <v>21725</v>
      </c>
    </row>
    <row r="170" spans="1:9" ht="15">
      <c r="A170" s="2"/>
      <c r="B170" s="2" t="s">
        <v>12</v>
      </c>
      <c r="C170" s="2" t="s">
        <v>565</v>
      </c>
      <c r="D170" s="34">
        <v>1611</v>
      </c>
      <c r="E170" s="34">
        <v>8537</v>
      </c>
      <c r="F170" s="34">
        <v>10148</v>
      </c>
      <c r="G170" s="34">
        <v>1571</v>
      </c>
      <c r="H170" s="34">
        <v>8292</v>
      </c>
      <c r="I170" s="34">
        <v>9863</v>
      </c>
    </row>
    <row r="171" spans="1:9" ht="15">
      <c r="A171" s="2"/>
      <c r="B171" s="2" t="s">
        <v>12</v>
      </c>
      <c r="C171" s="2" t="s">
        <v>567</v>
      </c>
      <c r="D171" s="34">
        <v>2064</v>
      </c>
      <c r="E171" s="34">
        <v>6218</v>
      </c>
      <c r="F171" s="34">
        <v>8282</v>
      </c>
      <c r="G171" s="34">
        <v>2028</v>
      </c>
      <c r="H171" s="34">
        <v>6091</v>
      </c>
      <c r="I171" s="34">
        <v>8119</v>
      </c>
    </row>
    <row r="172" spans="1:9" ht="15">
      <c r="A172" s="2"/>
      <c r="B172" s="2" t="s">
        <v>12</v>
      </c>
      <c r="C172" s="2" t="s">
        <v>569</v>
      </c>
      <c r="D172" s="34">
        <v>14446</v>
      </c>
      <c r="E172" s="34">
        <v>109484</v>
      </c>
      <c r="F172" s="34">
        <v>123930</v>
      </c>
      <c r="G172" s="34">
        <v>14390</v>
      </c>
      <c r="H172" s="34">
        <v>109093</v>
      </c>
      <c r="I172" s="34">
        <v>123483</v>
      </c>
    </row>
    <row r="173" spans="1:9" ht="15">
      <c r="A173" s="2"/>
      <c r="B173" s="2" t="s">
        <v>12</v>
      </c>
      <c r="C173" s="2" t="s">
        <v>571</v>
      </c>
      <c r="D173" s="34">
        <v>3805</v>
      </c>
      <c r="E173" s="34">
        <v>10884</v>
      </c>
      <c r="F173" s="34">
        <v>14689</v>
      </c>
      <c r="G173" s="34">
        <v>2737</v>
      </c>
      <c r="H173" s="34">
        <v>7586</v>
      </c>
      <c r="I173" s="34">
        <v>10323</v>
      </c>
    </row>
    <row r="174" spans="1:9" ht="15">
      <c r="A174" s="2"/>
      <c r="B174" s="2" t="s">
        <v>12</v>
      </c>
      <c r="C174" s="2" t="s">
        <v>573</v>
      </c>
      <c r="D174" s="34">
        <v>5373</v>
      </c>
      <c r="E174" s="34">
        <v>41964</v>
      </c>
      <c r="F174" s="34">
        <v>47337</v>
      </c>
      <c r="G174" s="34">
        <v>5207</v>
      </c>
      <c r="H174" s="34">
        <v>40396</v>
      </c>
      <c r="I174" s="34">
        <v>45603</v>
      </c>
    </row>
    <row r="175" spans="1:9" ht="15">
      <c r="A175" s="2"/>
      <c r="B175" s="2" t="s">
        <v>12</v>
      </c>
      <c r="C175" s="2" t="s">
        <v>575</v>
      </c>
      <c r="D175" s="34">
        <v>15749</v>
      </c>
      <c r="E175" s="34">
        <v>52869</v>
      </c>
      <c r="F175" s="34">
        <v>68618</v>
      </c>
      <c r="G175" s="34">
        <v>14737</v>
      </c>
      <c r="H175" s="34">
        <v>49584</v>
      </c>
      <c r="I175" s="34">
        <v>64321</v>
      </c>
    </row>
    <row r="176" spans="1:9" ht="15">
      <c r="A176" s="2"/>
      <c r="B176" s="2" t="s">
        <v>12</v>
      </c>
      <c r="C176" s="2" t="s">
        <v>577</v>
      </c>
      <c r="D176" s="34">
        <v>7788</v>
      </c>
      <c r="E176" s="34">
        <v>22221</v>
      </c>
      <c r="F176" s="34">
        <v>30009</v>
      </c>
      <c r="G176" s="34">
        <v>6454</v>
      </c>
      <c r="H176" s="34">
        <v>17186</v>
      </c>
      <c r="I176" s="34">
        <v>23640</v>
      </c>
    </row>
    <row r="177" spans="1:9" ht="15">
      <c r="A177" s="2"/>
      <c r="B177" s="2" t="s">
        <v>12</v>
      </c>
      <c r="C177" s="2" t="s">
        <v>579</v>
      </c>
      <c r="D177" s="34">
        <v>6918</v>
      </c>
      <c r="E177" s="34">
        <v>18924</v>
      </c>
      <c r="F177" s="34">
        <v>25842</v>
      </c>
      <c r="G177" s="34">
        <v>6679</v>
      </c>
      <c r="H177" s="34">
        <v>18155</v>
      </c>
      <c r="I177" s="34">
        <v>24834</v>
      </c>
    </row>
    <row r="178" spans="1:9" ht="15">
      <c r="A178" s="2"/>
      <c r="B178" s="2" t="s">
        <v>12</v>
      </c>
      <c r="C178" s="2" t="s">
        <v>581</v>
      </c>
      <c r="D178" s="34">
        <v>23298</v>
      </c>
      <c r="E178" s="34">
        <v>66962</v>
      </c>
      <c r="F178" s="34">
        <v>90260</v>
      </c>
      <c r="G178" s="34">
        <v>18591</v>
      </c>
      <c r="H178" s="34">
        <v>52607</v>
      </c>
      <c r="I178" s="34">
        <v>71198</v>
      </c>
    </row>
    <row r="179" spans="1:9" ht="15">
      <c r="A179" s="2"/>
      <c r="B179" s="2" t="s">
        <v>12</v>
      </c>
      <c r="C179" s="2" t="s">
        <v>583</v>
      </c>
      <c r="D179" s="34">
        <v>17413</v>
      </c>
      <c r="E179" s="34">
        <v>36425</v>
      </c>
      <c r="F179" s="34">
        <v>53838</v>
      </c>
      <c r="G179" s="34">
        <v>17062</v>
      </c>
      <c r="H179" s="34">
        <v>34995</v>
      </c>
      <c r="I179" s="34">
        <v>52057</v>
      </c>
    </row>
    <row r="180" spans="1:9" ht="15">
      <c r="A180" s="2"/>
      <c r="B180" s="2" t="s">
        <v>12</v>
      </c>
      <c r="C180" s="2" t="s">
        <v>585</v>
      </c>
      <c r="D180" s="34">
        <v>6013</v>
      </c>
      <c r="E180" s="34">
        <v>34815</v>
      </c>
      <c r="F180" s="34">
        <v>40828</v>
      </c>
      <c r="G180" s="34">
        <v>6001</v>
      </c>
      <c r="H180" s="34">
        <v>34698</v>
      </c>
      <c r="I180" s="34">
        <v>40699</v>
      </c>
    </row>
    <row r="181" spans="1:9" ht="15">
      <c r="A181" s="2"/>
      <c r="B181" s="2" t="s">
        <v>12</v>
      </c>
      <c r="C181" s="2" t="s">
        <v>587</v>
      </c>
      <c r="D181" s="34">
        <v>11302</v>
      </c>
      <c r="E181" s="34">
        <v>80228</v>
      </c>
      <c r="F181" s="34">
        <v>91530</v>
      </c>
      <c r="G181" s="34">
        <v>10801</v>
      </c>
      <c r="H181" s="34">
        <v>76479</v>
      </c>
      <c r="I181" s="34">
        <v>87280</v>
      </c>
    </row>
    <row r="182" spans="1:9" ht="15">
      <c r="A182" s="2"/>
      <c r="B182" s="2" t="s">
        <v>12</v>
      </c>
      <c r="C182" s="2" t="s">
        <v>589</v>
      </c>
      <c r="D182" s="34">
        <v>7200</v>
      </c>
      <c r="E182" s="34">
        <v>29613</v>
      </c>
      <c r="F182" s="34">
        <v>36813</v>
      </c>
      <c r="G182" s="34">
        <v>4600</v>
      </c>
      <c r="H182" s="34">
        <v>19215</v>
      </c>
      <c r="I182" s="34">
        <v>23815</v>
      </c>
    </row>
    <row r="183" spans="1:9" ht="15">
      <c r="A183" s="2"/>
      <c r="B183" s="2" t="s">
        <v>12</v>
      </c>
      <c r="C183" s="2" t="s">
        <v>592</v>
      </c>
      <c r="D183" s="34">
        <v>1178</v>
      </c>
      <c r="E183" s="34">
        <v>8927</v>
      </c>
      <c r="F183" s="34">
        <v>10105</v>
      </c>
      <c r="G183" s="34">
        <v>769</v>
      </c>
      <c r="H183" s="34">
        <v>6102</v>
      </c>
      <c r="I183" s="34">
        <v>6871</v>
      </c>
    </row>
    <row r="184" spans="1:9" ht="15">
      <c r="A184" s="2"/>
      <c r="B184" s="2" t="s">
        <v>12</v>
      </c>
      <c r="C184" s="2" t="s">
        <v>594</v>
      </c>
      <c r="D184" s="34">
        <v>3687</v>
      </c>
      <c r="E184" s="34">
        <v>13169</v>
      </c>
      <c r="F184" s="34">
        <v>16856</v>
      </c>
      <c r="G184" s="34">
        <v>2939</v>
      </c>
      <c r="H184" s="34">
        <v>10657</v>
      </c>
      <c r="I184" s="34">
        <v>13596</v>
      </c>
    </row>
    <row r="185" spans="1:9" ht="15">
      <c r="A185" s="2"/>
      <c r="B185" s="2" t="s">
        <v>12</v>
      </c>
      <c r="C185" s="2" t="s">
        <v>596</v>
      </c>
      <c r="D185" s="34">
        <v>4557</v>
      </c>
      <c r="E185" s="34">
        <v>13653</v>
      </c>
      <c r="F185" s="34">
        <v>18210</v>
      </c>
      <c r="G185" s="34">
        <v>4107</v>
      </c>
      <c r="H185" s="34">
        <v>12125</v>
      </c>
      <c r="I185" s="34">
        <v>16232</v>
      </c>
    </row>
    <row r="186" spans="1:9" ht="15">
      <c r="A186" s="2"/>
      <c r="B186" s="2" t="s">
        <v>12</v>
      </c>
      <c r="C186" s="2" t="s">
        <v>598</v>
      </c>
      <c r="D186" s="34">
        <v>985</v>
      </c>
      <c r="E186" s="34">
        <v>5147</v>
      </c>
      <c r="F186" s="34">
        <v>6132</v>
      </c>
      <c r="G186" s="34">
        <v>379</v>
      </c>
      <c r="H186" s="34">
        <v>1698</v>
      </c>
      <c r="I186" s="34">
        <v>2077</v>
      </c>
    </row>
    <row r="187" spans="1:9" ht="15">
      <c r="A187" s="2"/>
      <c r="B187" s="2" t="s">
        <v>12</v>
      </c>
      <c r="C187" s="2" t="s">
        <v>600</v>
      </c>
      <c r="D187" s="34">
        <v>9257</v>
      </c>
      <c r="E187" s="34">
        <v>31248</v>
      </c>
      <c r="F187" s="34">
        <v>40505</v>
      </c>
      <c r="G187" s="34">
        <v>9006</v>
      </c>
      <c r="H187" s="34">
        <v>30224</v>
      </c>
      <c r="I187" s="34">
        <v>39230</v>
      </c>
    </row>
    <row r="188" spans="1:9" ht="15">
      <c r="A188" s="2"/>
      <c r="B188" s="2" t="s">
        <v>12</v>
      </c>
      <c r="C188" s="2" t="s">
        <v>602</v>
      </c>
      <c r="D188" s="34">
        <v>7208</v>
      </c>
      <c r="E188" s="34">
        <v>49993</v>
      </c>
      <c r="F188" s="34">
        <v>57201</v>
      </c>
      <c r="G188" s="34">
        <v>6957</v>
      </c>
      <c r="H188" s="34">
        <v>48801</v>
      </c>
      <c r="I188" s="34">
        <v>55758</v>
      </c>
    </row>
    <row r="189" spans="1:9" ht="15">
      <c r="A189" s="2"/>
      <c r="B189" s="2" t="s">
        <v>12</v>
      </c>
      <c r="C189" s="2" t="s">
        <v>604</v>
      </c>
      <c r="D189" s="34">
        <v>2253</v>
      </c>
      <c r="E189" s="34">
        <v>17184</v>
      </c>
      <c r="F189" s="34">
        <v>19437</v>
      </c>
      <c r="G189" s="34">
        <v>1816</v>
      </c>
      <c r="H189" s="34">
        <v>14782</v>
      </c>
      <c r="I189" s="34">
        <v>16598</v>
      </c>
    </row>
    <row r="190" spans="1:9" ht="15">
      <c r="A190" s="2"/>
      <c r="B190" s="2" t="s">
        <v>12</v>
      </c>
      <c r="C190" s="2" t="s">
        <v>606</v>
      </c>
      <c r="D190" s="34">
        <v>1948</v>
      </c>
      <c r="E190" s="34">
        <v>52280</v>
      </c>
      <c r="F190" s="34">
        <v>54228</v>
      </c>
      <c r="G190" s="34">
        <v>671</v>
      </c>
      <c r="H190" s="34">
        <v>17921</v>
      </c>
      <c r="I190" s="34">
        <v>18592</v>
      </c>
    </row>
    <row r="191" spans="1:9" ht="15">
      <c r="A191" s="2"/>
      <c r="B191" s="2" t="s">
        <v>273</v>
      </c>
      <c r="C191" s="2"/>
      <c r="D191" s="2">
        <f aca="true" t="shared" si="16" ref="D191:I191">SUM(D153:D190)</f>
        <v>252466</v>
      </c>
      <c r="E191" s="2">
        <f t="shared" si="16"/>
        <v>1217038</v>
      </c>
      <c r="F191" s="2">
        <f t="shared" si="16"/>
        <v>1469504</v>
      </c>
      <c r="G191" s="2">
        <f t="shared" si="16"/>
        <v>226221</v>
      </c>
      <c r="H191" s="2">
        <f t="shared" si="16"/>
        <v>1073072</v>
      </c>
      <c r="I191" s="2">
        <f t="shared" si="16"/>
        <v>1299293</v>
      </c>
    </row>
    <row r="194" spans="1:9" ht="15">
      <c r="A194" s="2" t="s">
        <v>653</v>
      </c>
      <c r="B194" s="109" t="s">
        <v>29</v>
      </c>
      <c r="C194" s="109" t="s">
        <v>30</v>
      </c>
      <c r="D194" s="109" t="s">
        <v>215</v>
      </c>
      <c r="E194" s="109"/>
      <c r="F194" s="109"/>
      <c r="G194" s="112" t="s">
        <v>649</v>
      </c>
      <c r="H194" s="112"/>
      <c r="I194" s="112"/>
    </row>
    <row r="195" spans="1:9" ht="15">
      <c r="A195" s="2"/>
      <c r="B195" s="109"/>
      <c r="C195" s="109"/>
      <c r="D195" s="38" t="s">
        <v>31</v>
      </c>
      <c r="E195" s="38" t="s">
        <v>32</v>
      </c>
      <c r="F195" s="38" t="s">
        <v>33</v>
      </c>
      <c r="G195" s="38" t="s">
        <v>31</v>
      </c>
      <c r="H195" s="38" t="s">
        <v>32</v>
      </c>
      <c r="I195" s="38" t="s">
        <v>33</v>
      </c>
    </row>
    <row r="196" spans="1:9" ht="15">
      <c r="A196" s="2">
        <v>5</v>
      </c>
      <c r="B196" s="21" t="s">
        <v>13</v>
      </c>
      <c r="C196" s="21" t="s">
        <v>218</v>
      </c>
      <c r="D196" s="21">
        <v>6553</v>
      </c>
      <c r="E196" s="21">
        <v>8674</v>
      </c>
      <c r="F196" s="21">
        <v>15227</v>
      </c>
      <c r="G196" s="21">
        <v>5327</v>
      </c>
      <c r="H196" s="21">
        <v>7033</v>
      </c>
      <c r="I196" s="21">
        <v>12360</v>
      </c>
    </row>
    <row r="197" spans="1:9" ht="15">
      <c r="A197" s="2"/>
      <c r="B197" s="21" t="s">
        <v>13</v>
      </c>
      <c r="C197" s="21" t="s">
        <v>219</v>
      </c>
      <c r="D197" s="21">
        <v>12408</v>
      </c>
      <c r="E197" s="21">
        <v>28657</v>
      </c>
      <c r="F197" s="21">
        <v>41065</v>
      </c>
      <c r="G197" s="21">
        <v>8635</v>
      </c>
      <c r="H197" s="21">
        <v>19542</v>
      </c>
      <c r="I197" s="21">
        <v>28177</v>
      </c>
    </row>
    <row r="198" spans="1:9" ht="15">
      <c r="A198" s="2"/>
      <c r="B198" s="21" t="s">
        <v>13</v>
      </c>
      <c r="C198" s="21" t="s">
        <v>220</v>
      </c>
      <c r="D198" s="21">
        <v>5381</v>
      </c>
      <c r="E198" s="21">
        <v>5718</v>
      </c>
      <c r="F198" s="21">
        <v>11099</v>
      </c>
      <c r="G198" s="21">
        <v>4042</v>
      </c>
      <c r="H198" s="21">
        <v>4178</v>
      </c>
      <c r="I198" s="21">
        <v>8220</v>
      </c>
    </row>
    <row r="199" spans="1:9" ht="15">
      <c r="A199" s="2"/>
      <c r="B199" s="21" t="s">
        <v>13</v>
      </c>
      <c r="C199" s="21" t="s">
        <v>221</v>
      </c>
      <c r="D199" s="21">
        <v>4843</v>
      </c>
      <c r="E199" s="21">
        <v>11636</v>
      </c>
      <c r="F199" s="21">
        <v>16479</v>
      </c>
      <c r="G199" s="21">
        <v>4293</v>
      </c>
      <c r="H199" s="21">
        <v>10182</v>
      </c>
      <c r="I199" s="21">
        <v>14475</v>
      </c>
    </row>
    <row r="200" spans="1:9" ht="15">
      <c r="A200" s="2"/>
      <c r="B200" s="21" t="s">
        <v>13</v>
      </c>
      <c r="C200" s="21" t="s">
        <v>222</v>
      </c>
      <c r="D200" s="21">
        <v>2750</v>
      </c>
      <c r="E200" s="21">
        <v>5534</v>
      </c>
      <c r="F200" s="21">
        <v>8284</v>
      </c>
      <c r="G200" s="21">
        <v>1984</v>
      </c>
      <c r="H200" s="21">
        <v>4021</v>
      </c>
      <c r="I200" s="21">
        <v>6005</v>
      </c>
    </row>
    <row r="201" spans="1:9" ht="15">
      <c r="A201" s="2"/>
      <c r="B201" s="21" t="s">
        <v>13</v>
      </c>
      <c r="C201" s="21" t="s">
        <v>223</v>
      </c>
      <c r="D201" s="21">
        <v>4841</v>
      </c>
      <c r="E201" s="21">
        <v>8190</v>
      </c>
      <c r="F201" s="21">
        <v>13031</v>
      </c>
      <c r="G201" s="21">
        <v>3474</v>
      </c>
      <c r="H201" s="21">
        <v>5901</v>
      </c>
      <c r="I201" s="21">
        <v>9375</v>
      </c>
    </row>
    <row r="202" spans="1:9" ht="15">
      <c r="A202" s="2"/>
      <c r="B202" s="21" t="s">
        <v>13</v>
      </c>
      <c r="C202" s="21" t="s">
        <v>224</v>
      </c>
      <c r="D202" s="21">
        <v>952</v>
      </c>
      <c r="E202" s="21">
        <v>3034</v>
      </c>
      <c r="F202" s="21">
        <v>3986</v>
      </c>
      <c r="G202" s="21">
        <v>952</v>
      </c>
      <c r="H202" s="21">
        <v>3033</v>
      </c>
      <c r="I202" s="21">
        <v>3985</v>
      </c>
    </row>
    <row r="203" spans="1:9" ht="15">
      <c r="A203" s="2"/>
      <c r="B203" s="21" t="s">
        <v>13</v>
      </c>
      <c r="C203" s="21" t="s">
        <v>225</v>
      </c>
      <c r="D203" s="21">
        <v>1418</v>
      </c>
      <c r="E203" s="21">
        <v>3548</v>
      </c>
      <c r="F203" s="21">
        <v>4966</v>
      </c>
      <c r="G203" s="21">
        <v>1254</v>
      </c>
      <c r="H203" s="21">
        <v>3142</v>
      </c>
      <c r="I203" s="21">
        <v>4396</v>
      </c>
    </row>
    <row r="204" spans="1:9" ht="15">
      <c r="A204" s="2"/>
      <c r="B204" s="21" t="s">
        <v>13</v>
      </c>
      <c r="C204" s="21" t="s">
        <v>226</v>
      </c>
      <c r="D204" s="21">
        <v>958</v>
      </c>
      <c r="E204" s="21">
        <v>474</v>
      </c>
      <c r="F204" s="21">
        <v>1432</v>
      </c>
      <c r="G204" s="21">
        <v>920</v>
      </c>
      <c r="H204" s="21">
        <v>439</v>
      </c>
      <c r="I204" s="21">
        <v>1359</v>
      </c>
    </row>
    <row r="205" spans="1:9" ht="15">
      <c r="A205" s="2"/>
      <c r="B205" s="21" t="s">
        <v>13</v>
      </c>
      <c r="C205" s="21" t="s">
        <v>227</v>
      </c>
      <c r="D205" s="21">
        <v>2436</v>
      </c>
      <c r="E205" s="21">
        <v>5935</v>
      </c>
      <c r="F205" s="21">
        <v>8371</v>
      </c>
      <c r="G205" s="21">
        <v>2436</v>
      </c>
      <c r="H205" s="21">
        <v>5935</v>
      </c>
      <c r="I205" s="21">
        <v>8371</v>
      </c>
    </row>
    <row r="206" spans="1:9" ht="15">
      <c r="A206" s="2"/>
      <c r="B206" s="21" t="s">
        <v>13</v>
      </c>
      <c r="C206" s="21" t="s">
        <v>228</v>
      </c>
      <c r="D206" s="21">
        <v>1724</v>
      </c>
      <c r="E206" s="21">
        <v>3070</v>
      </c>
      <c r="F206" s="21">
        <v>4794</v>
      </c>
      <c r="G206" s="21">
        <v>1629</v>
      </c>
      <c r="H206" s="21">
        <v>2875</v>
      </c>
      <c r="I206" s="21">
        <v>4504</v>
      </c>
    </row>
    <row r="207" spans="1:9" ht="15">
      <c r="A207" s="2"/>
      <c r="B207" s="21" t="s">
        <v>13</v>
      </c>
      <c r="C207" s="21" t="s">
        <v>229</v>
      </c>
      <c r="D207" s="21">
        <v>1792</v>
      </c>
      <c r="E207" s="21">
        <v>6075</v>
      </c>
      <c r="F207" s="21">
        <v>7867</v>
      </c>
      <c r="G207" s="21">
        <v>1480</v>
      </c>
      <c r="H207" s="21">
        <v>4713</v>
      </c>
      <c r="I207" s="21">
        <v>6193</v>
      </c>
    </row>
    <row r="208" spans="1:9" ht="15">
      <c r="A208" s="2"/>
      <c r="B208" s="21" t="s">
        <v>13</v>
      </c>
      <c r="C208" s="21" t="s">
        <v>230</v>
      </c>
      <c r="D208" s="21">
        <v>712</v>
      </c>
      <c r="E208" s="21">
        <v>2344</v>
      </c>
      <c r="F208" s="21">
        <v>3056</v>
      </c>
      <c r="G208" s="21">
        <v>417</v>
      </c>
      <c r="H208" s="21">
        <v>1367</v>
      </c>
      <c r="I208" s="21">
        <v>1784</v>
      </c>
    </row>
    <row r="209" spans="1:9" ht="15">
      <c r="A209" s="2"/>
      <c r="B209" s="21" t="s">
        <v>13</v>
      </c>
      <c r="C209" s="21" t="s">
        <v>231</v>
      </c>
      <c r="D209" s="21">
        <v>10670</v>
      </c>
      <c r="E209" s="21">
        <v>22708</v>
      </c>
      <c r="F209" s="21">
        <v>33378</v>
      </c>
      <c r="G209" s="21">
        <v>9619</v>
      </c>
      <c r="H209" s="21">
        <v>20487</v>
      </c>
      <c r="I209" s="21">
        <v>30106</v>
      </c>
    </row>
    <row r="210" spans="1:9" ht="15">
      <c r="A210" s="2"/>
      <c r="B210" s="21"/>
      <c r="C210" s="21"/>
      <c r="D210" s="21"/>
      <c r="E210" s="21"/>
      <c r="F210" s="21"/>
      <c r="G210" s="21"/>
      <c r="H210" s="21"/>
      <c r="I210" s="21"/>
    </row>
    <row r="211" spans="1:9" ht="15">
      <c r="A211" s="2"/>
      <c r="B211" s="110" t="s">
        <v>33</v>
      </c>
      <c r="C211" s="111"/>
      <c r="D211" s="22">
        <f>SUM(D196:D209)</f>
        <v>57438</v>
      </c>
      <c r="E211" s="22">
        <f>SUM(E196:E209)</f>
        <v>115597</v>
      </c>
      <c r="F211" s="22">
        <f>SUM(F196:F209)</f>
        <v>173035</v>
      </c>
      <c r="G211" s="22">
        <f>SUM(G196:G210)</f>
        <v>46462</v>
      </c>
      <c r="H211" s="22">
        <f>SUM(H196:H210)</f>
        <v>92848</v>
      </c>
      <c r="I211" s="22">
        <f>SUM(I196:I210)</f>
        <v>139310</v>
      </c>
    </row>
    <row r="213" spans="1:9" ht="15.75">
      <c r="A213" s="2"/>
      <c r="B213" s="2"/>
      <c r="C213" s="2"/>
      <c r="D213" s="13" t="s">
        <v>232</v>
      </c>
      <c r="E213" s="2"/>
      <c r="F213" s="2"/>
      <c r="G213" s="116" t="s">
        <v>42</v>
      </c>
      <c r="H213" s="117"/>
      <c r="I213" s="118"/>
    </row>
    <row r="214" spans="1:9" ht="15.75">
      <c r="A214" s="48" t="s">
        <v>28</v>
      </c>
      <c r="B214" s="49" t="s">
        <v>29</v>
      </c>
      <c r="C214" s="49" t="s">
        <v>30</v>
      </c>
      <c r="D214" s="49" t="s">
        <v>31</v>
      </c>
      <c r="E214" s="49" t="s">
        <v>32</v>
      </c>
      <c r="F214" s="49" t="s">
        <v>33</v>
      </c>
      <c r="G214" s="10" t="s">
        <v>31</v>
      </c>
      <c r="H214" s="10" t="s">
        <v>32</v>
      </c>
      <c r="I214" s="10" t="s">
        <v>33</v>
      </c>
    </row>
    <row r="215" spans="1:9" ht="15.75">
      <c r="A215" s="8"/>
      <c r="B215" s="9"/>
      <c r="C215" s="9"/>
      <c r="D215" s="9"/>
      <c r="E215" s="9"/>
      <c r="F215" s="9"/>
      <c r="G215" s="14">
        <v>4624</v>
      </c>
      <c r="H215" s="14">
        <v>7920</v>
      </c>
      <c r="I215" s="14">
        <v>12544</v>
      </c>
    </row>
    <row r="216" spans="1:9" ht="15">
      <c r="A216" s="12">
        <v>6</v>
      </c>
      <c r="B216" s="13" t="s">
        <v>14</v>
      </c>
      <c r="C216" s="13" t="s">
        <v>80</v>
      </c>
      <c r="D216" s="14">
        <v>6412</v>
      </c>
      <c r="E216" s="14">
        <v>11133</v>
      </c>
      <c r="F216" s="14">
        <v>17545</v>
      </c>
      <c r="G216" s="14">
        <v>621</v>
      </c>
      <c r="H216" s="14">
        <v>2104</v>
      </c>
      <c r="I216" s="14">
        <v>2725</v>
      </c>
    </row>
    <row r="217" spans="1:9" ht="15">
      <c r="A217" s="12"/>
      <c r="B217" s="13" t="s">
        <v>14</v>
      </c>
      <c r="C217" s="13" t="s">
        <v>81</v>
      </c>
      <c r="D217" s="14">
        <v>799</v>
      </c>
      <c r="E217" s="14">
        <v>2813</v>
      </c>
      <c r="F217" s="14">
        <v>3612</v>
      </c>
      <c r="G217" s="14">
        <v>1930</v>
      </c>
      <c r="H217" s="14">
        <v>4002</v>
      </c>
      <c r="I217" s="14">
        <v>5932</v>
      </c>
    </row>
    <row r="218" spans="1:9" ht="15">
      <c r="A218" s="12"/>
      <c r="B218" s="13" t="s">
        <v>14</v>
      </c>
      <c r="C218" s="13" t="s">
        <v>82</v>
      </c>
      <c r="D218" s="14">
        <v>2549</v>
      </c>
      <c r="E218" s="14">
        <v>5036</v>
      </c>
      <c r="F218" s="14">
        <v>7585</v>
      </c>
      <c r="G218" s="14">
        <v>436</v>
      </c>
      <c r="H218" s="14">
        <v>1982</v>
      </c>
      <c r="I218" s="14">
        <v>2418</v>
      </c>
    </row>
    <row r="219" spans="1:9" ht="15">
      <c r="A219" s="12"/>
      <c r="B219" s="13" t="s">
        <v>14</v>
      </c>
      <c r="C219" s="13" t="s">
        <v>83</v>
      </c>
      <c r="D219" s="14">
        <v>664</v>
      </c>
      <c r="E219" s="14">
        <v>3059</v>
      </c>
      <c r="F219" s="14">
        <v>3723</v>
      </c>
      <c r="G219" s="14">
        <v>3570</v>
      </c>
      <c r="H219" s="14">
        <v>7896</v>
      </c>
      <c r="I219" s="14">
        <v>11466</v>
      </c>
    </row>
    <row r="220" spans="1:9" ht="15">
      <c r="A220" s="12"/>
      <c r="B220" s="13" t="s">
        <v>14</v>
      </c>
      <c r="C220" s="13" t="s">
        <v>84</v>
      </c>
      <c r="D220" s="14">
        <v>4777</v>
      </c>
      <c r="E220" s="14">
        <v>10682</v>
      </c>
      <c r="F220" s="14">
        <v>15459</v>
      </c>
      <c r="G220" s="14">
        <v>1687</v>
      </c>
      <c r="H220" s="14">
        <v>3691</v>
      </c>
      <c r="I220" s="14">
        <v>5378</v>
      </c>
    </row>
    <row r="221" spans="1:9" ht="15">
      <c r="A221" s="12"/>
      <c r="B221" s="13" t="s">
        <v>14</v>
      </c>
      <c r="C221" s="13" t="s">
        <v>85</v>
      </c>
      <c r="D221" s="14">
        <v>2385</v>
      </c>
      <c r="E221" s="14">
        <v>5572</v>
      </c>
      <c r="F221" s="14">
        <v>7957</v>
      </c>
      <c r="G221" s="14">
        <v>3283</v>
      </c>
      <c r="H221" s="14">
        <v>5890</v>
      </c>
      <c r="I221" s="14">
        <v>9173</v>
      </c>
    </row>
    <row r="222" spans="1:9" ht="15">
      <c r="A222" s="12"/>
      <c r="B222" s="13" t="s">
        <v>14</v>
      </c>
      <c r="C222" s="13" t="s">
        <v>86</v>
      </c>
      <c r="D222" s="14">
        <v>4175</v>
      </c>
      <c r="E222" s="14">
        <v>7590</v>
      </c>
      <c r="F222" s="14">
        <v>11765</v>
      </c>
      <c r="G222" s="14">
        <v>1994</v>
      </c>
      <c r="H222" s="14">
        <v>5286</v>
      </c>
      <c r="I222" s="14">
        <v>7280</v>
      </c>
    </row>
    <row r="223" spans="1:9" ht="15">
      <c r="A223" s="12"/>
      <c r="B223" s="13" t="s">
        <v>14</v>
      </c>
      <c r="C223" s="13" t="s">
        <v>87</v>
      </c>
      <c r="D223" s="14">
        <v>4119</v>
      </c>
      <c r="E223" s="14">
        <v>10810</v>
      </c>
      <c r="F223" s="14">
        <v>14929</v>
      </c>
      <c r="G223" s="14">
        <v>3013</v>
      </c>
      <c r="H223" s="14">
        <v>7440</v>
      </c>
      <c r="I223" s="14">
        <v>10453</v>
      </c>
    </row>
    <row r="224" spans="1:9" ht="15">
      <c r="A224" s="12"/>
      <c r="B224" s="13" t="s">
        <v>14</v>
      </c>
      <c r="C224" s="13" t="s">
        <v>88</v>
      </c>
      <c r="D224" s="14">
        <v>4182</v>
      </c>
      <c r="E224" s="14">
        <v>11153</v>
      </c>
      <c r="F224" s="14">
        <v>15335</v>
      </c>
      <c r="G224" s="14">
        <v>42</v>
      </c>
      <c r="H224" s="14">
        <v>285</v>
      </c>
      <c r="I224" s="14">
        <v>327</v>
      </c>
    </row>
    <row r="225" spans="1:9" ht="15">
      <c r="A225" s="12"/>
      <c r="B225" s="13" t="s">
        <v>14</v>
      </c>
      <c r="C225" s="13" t="s">
        <v>89</v>
      </c>
      <c r="D225" s="14">
        <v>46</v>
      </c>
      <c r="E225" s="14">
        <v>314</v>
      </c>
      <c r="F225" s="14">
        <v>360</v>
      </c>
      <c r="G225" s="14">
        <v>2126</v>
      </c>
      <c r="H225" s="14">
        <v>2580</v>
      </c>
      <c r="I225" s="14">
        <v>4706</v>
      </c>
    </row>
    <row r="226" spans="1:9" ht="15">
      <c r="A226" s="12"/>
      <c r="B226" s="13" t="s">
        <v>14</v>
      </c>
      <c r="C226" s="13" t="s">
        <v>90</v>
      </c>
      <c r="D226" s="14">
        <v>4795</v>
      </c>
      <c r="E226" s="14">
        <v>6030</v>
      </c>
      <c r="F226" s="14">
        <v>10825</v>
      </c>
      <c r="G226" s="14"/>
      <c r="H226" s="14"/>
      <c r="I226" s="14"/>
    </row>
    <row r="227" spans="1:9" ht="15">
      <c r="A227" s="12"/>
      <c r="B227" s="13"/>
      <c r="C227" s="13"/>
      <c r="D227" s="14"/>
      <c r="E227" s="14"/>
      <c r="F227" s="14"/>
      <c r="G227" s="14">
        <f>SUM(G215:G226)</f>
        <v>23326</v>
      </c>
      <c r="H227" s="14">
        <f>SUM(H215:H226)</f>
        <v>49076</v>
      </c>
      <c r="I227" s="14">
        <f>SUM(I215:I226)</f>
        <v>72402</v>
      </c>
    </row>
    <row r="229" spans="1:9" ht="15.75">
      <c r="A229" s="2"/>
      <c r="B229" s="2"/>
      <c r="C229" s="2"/>
      <c r="D229" s="119" t="s">
        <v>648</v>
      </c>
      <c r="E229" s="120"/>
      <c r="F229" s="121"/>
      <c r="G229" s="98" t="s">
        <v>42</v>
      </c>
      <c r="H229" s="98"/>
      <c r="I229" s="98"/>
    </row>
    <row r="230" spans="1:9" ht="15.75">
      <c r="A230" s="48" t="s">
        <v>28</v>
      </c>
      <c r="B230" s="49" t="s">
        <v>29</v>
      </c>
      <c r="C230" s="49" t="s">
        <v>30</v>
      </c>
      <c r="D230" s="49" t="s">
        <v>31</v>
      </c>
      <c r="E230" s="49" t="s">
        <v>32</v>
      </c>
      <c r="F230" s="49" t="s">
        <v>33</v>
      </c>
      <c r="G230" s="10" t="s">
        <v>31</v>
      </c>
      <c r="H230" s="10" t="s">
        <v>32</v>
      </c>
      <c r="I230" s="10" t="s">
        <v>33</v>
      </c>
    </row>
    <row r="231" spans="1:9" ht="15.75">
      <c r="A231" s="8"/>
      <c r="B231" s="9"/>
      <c r="C231" s="9"/>
      <c r="D231" s="9"/>
      <c r="E231" s="9"/>
      <c r="F231" s="9"/>
      <c r="G231" s="2"/>
      <c r="H231" s="2"/>
      <c r="I231" s="2"/>
    </row>
    <row r="232" spans="1:9" ht="15">
      <c r="A232" s="12">
        <v>7</v>
      </c>
      <c r="B232" s="13" t="s">
        <v>91</v>
      </c>
      <c r="C232" s="13" t="s">
        <v>92</v>
      </c>
      <c r="D232" s="14">
        <v>2935</v>
      </c>
      <c r="E232" s="14">
        <v>7912</v>
      </c>
      <c r="F232" s="14">
        <v>10847</v>
      </c>
      <c r="G232" s="14">
        <v>1823</v>
      </c>
      <c r="H232" s="14">
        <v>4298</v>
      </c>
      <c r="I232" s="14">
        <v>6121</v>
      </c>
    </row>
    <row r="233" spans="1:9" ht="15">
      <c r="A233" s="12"/>
      <c r="B233" s="13"/>
      <c r="C233" s="13"/>
      <c r="D233" s="14"/>
      <c r="E233" s="14"/>
      <c r="F233" s="14"/>
      <c r="G233" s="14"/>
      <c r="H233" s="14"/>
      <c r="I233" s="14"/>
    </row>
    <row r="234" spans="1:9" ht="15">
      <c r="A234" s="12"/>
      <c r="B234" s="13" t="s">
        <v>33</v>
      </c>
      <c r="C234" s="13"/>
      <c r="D234" s="14">
        <v>2935</v>
      </c>
      <c r="E234" s="14">
        <v>7912</v>
      </c>
      <c r="F234" s="14">
        <v>10847</v>
      </c>
      <c r="G234" s="14">
        <v>1823</v>
      </c>
      <c r="H234" s="14">
        <v>4298</v>
      </c>
      <c r="I234" s="14">
        <v>6121</v>
      </c>
    </row>
    <row r="236" spans="1:9" ht="15">
      <c r="A236" s="2"/>
      <c r="B236" s="2" t="s">
        <v>0</v>
      </c>
      <c r="C236" s="2" t="s">
        <v>529</v>
      </c>
      <c r="D236" s="107" t="s">
        <v>232</v>
      </c>
      <c r="E236" s="107"/>
      <c r="F236" s="107"/>
      <c r="G236" s="107" t="s">
        <v>217</v>
      </c>
      <c r="H236" s="107"/>
      <c r="I236" s="107"/>
    </row>
    <row r="237" spans="1:9" ht="15">
      <c r="A237" s="2" t="s">
        <v>313</v>
      </c>
      <c r="D237" s="39" t="s">
        <v>31</v>
      </c>
      <c r="E237" s="39" t="s">
        <v>32</v>
      </c>
      <c r="F237" s="39" t="s">
        <v>33</v>
      </c>
      <c r="G237" s="33" t="s">
        <v>31</v>
      </c>
      <c r="H237" s="33" t="s">
        <v>32</v>
      </c>
      <c r="I237" s="33" t="s">
        <v>33</v>
      </c>
    </row>
    <row r="238" spans="1:9" ht="15">
      <c r="A238" s="2">
        <v>8</v>
      </c>
      <c r="B238" s="2" t="s">
        <v>607</v>
      </c>
      <c r="C238" s="2" t="s">
        <v>608</v>
      </c>
      <c r="D238" s="34">
        <v>1082</v>
      </c>
      <c r="E238" s="34">
        <v>1849</v>
      </c>
      <c r="F238" s="34">
        <v>2931</v>
      </c>
      <c r="G238" s="34">
        <v>643</v>
      </c>
      <c r="H238" s="34">
        <v>1133</v>
      </c>
      <c r="I238" s="34">
        <v>1776</v>
      </c>
    </row>
    <row r="239" spans="1:9" ht="15">
      <c r="A239" s="2"/>
      <c r="B239" s="2" t="s">
        <v>607</v>
      </c>
      <c r="C239" s="2" t="s">
        <v>609</v>
      </c>
      <c r="D239" s="34">
        <v>7813</v>
      </c>
      <c r="E239" s="34">
        <v>9332</v>
      </c>
      <c r="F239" s="34">
        <v>17145</v>
      </c>
      <c r="G239" s="34">
        <v>6551</v>
      </c>
      <c r="H239" s="34">
        <v>7472</v>
      </c>
      <c r="I239" s="34">
        <v>14023</v>
      </c>
    </row>
    <row r="240" spans="1:9" ht="15">
      <c r="A240" s="2"/>
      <c r="B240" s="2" t="s">
        <v>607</v>
      </c>
      <c r="C240" s="2" t="s">
        <v>610</v>
      </c>
      <c r="D240" s="34">
        <v>1870</v>
      </c>
      <c r="E240" s="34">
        <v>2728</v>
      </c>
      <c r="F240" s="34">
        <v>4598</v>
      </c>
      <c r="G240" s="34">
        <v>1407</v>
      </c>
      <c r="H240" s="34">
        <v>2096</v>
      </c>
      <c r="I240" s="34">
        <v>3503</v>
      </c>
    </row>
    <row r="241" spans="1:9" ht="15">
      <c r="A241" s="2"/>
      <c r="B241" s="43" t="s">
        <v>273</v>
      </c>
      <c r="C241" s="2"/>
      <c r="D241" s="2">
        <f aca="true" t="shared" si="17" ref="D241:I241">SUM(D238:D240)</f>
        <v>10765</v>
      </c>
      <c r="E241" s="2">
        <f t="shared" si="17"/>
        <v>13909</v>
      </c>
      <c r="F241" s="2">
        <f t="shared" si="17"/>
        <v>24674</v>
      </c>
      <c r="G241" s="2">
        <f t="shared" si="17"/>
        <v>8601</v>
      </c>
      <c r="H241" s="2">
        <f t="shared" si="17"/>
        <v>10701</v>
      </c>
      <c r="I241" s="2">
        <f t="shared" si="17"/>
        <v>19302</v>
      </c>
    </row>
    <row r="243" spans="1:9" ht="15">
      <c r="A243" s="2" t="s">
        <v>653</v>
      </c>
      <c r="B243" s="109" t="s">
        <v>29</v>
      </c>
      <c r="C243" s="109" t="s">
        <v>30</v>
      </c>
      <c r="D243" s="109" t="s">
        <v>232</v>
      </c>
      <c r="E243" s="109"/>
      <c r="F243" s="109"/>
      <c r="G243" s="109" t="s">
        <v>217</v>
      </c>
      <c r="H243" s="109"/>
      <c r="I243" s="109"/>
    </row>
    <row r="244" spans="1:9" ht="15">
      <c r="A244" s="2"/>
      <c r="B244" s="109"/>
      <c r="C244" s="109"/>
      <c r="D244" s="22" t="s">
        <v>31</v>
      </c>
      <c r="E244" s="22" t="s">
        <v>32</v>
      </c>
      <c r="F244" s="22" t="s">
        <v>33</v>
      </c>
      <c r="G244" s="38" t="s">
        <v>31</v>
      </c>
      <c r="H244" s="38" t="s">
        <v>32</v>
      </c>
      <c r="I244" s="38" t="s">
        <v>33</v>
      </c>
    </row>
    <row r="245" spans="1:9" ht="15">
      <c r="A245" s="2">
        <v>9</v>
      </c>
      <c r="B245" s="21" t="s">
        <v>15</v>
      </c>
      <c r="C245" s="21" t="s">
        <v>233</v>
      </c>
      <c r="D245" s="21">
        <v>12943</v>
      </c>
      <c r="E245" s="21">
        <v>29848</v>
      </c>
      <c r="F245" s="21">
        <v>42791</v>
      </c>
      <c r="G245" s="21">
        <v>9529</v>
      </c>
      <c r="H245" s="21">
        <v>21485</v>
      </c>
      <c r="I245" s="21">
        <v>31014</v>
      </c>
    </row>
    <row r="246" spans="1:9" ht="15">
      <c r="A246" s="2"/>
      <c r="B246" s="21" t="s">
        <v>15</v>
      </c>
      <c r="C246" s="21" t="s">
        <v>234</v>
      </c>
      <c r="D246" s="21">
        <v>23706</v>
      </c>
      <c r="E246" s="21">
        <v>20653</v>
      </c>
      <c r="F246" s="21">
        <v>44359</v>
      </c>
      <c r="G246" s="21">
        <v>18136</v>
      </c>
      <c r="H246" s="21">
        <v>15961</v>
      </c>
      <c r="I246" s="21">
        <v>34097</v>
      </c>
    </row>
    <row r="247" spans="1:9" ht="15">
      <c r="A247" s="2"/>
      <c r="B247" s="21" t="s">
        <v>15</v>
      </c>
      <c r="C247" s="21" t="s">
        <v>235</v>
      </c>
      <c r="D247" s="21">
        <v>42429</v>
      </c>
      <c r="E247" s="21">
        <v>59845</v>
      </c>
      <c r="F247" s="21">
        <v>102274</v>
      </c>
      <c r="G247" s="21">
        <v>42395</v>
      </c>
      <c r="H247" s="21">
        <v>59822</v>
      </c>
      <c r="I247" s="21">
        <v>102217</v>
      </c>
    </row>
    <row r="248" spans="1:9" ht="15">
      <c r="A248" s="2"/>
      <c r="B248" s="21" t="s">
        <v>15</v>
      </c>
      <c r="C248" s="21" t="s">
        <v>236</v>
      </c>
      <c r="D248" s="21">
        <v>16590</v>
      </c>
      <c r="E248" s="21">
        <v>48273</v>
      </c>
      <c r="F248" s="21">
        <v>64863</v>
      </c>
      <c r="G248" s="21">
        <v>16590</v>
      </c>
      <c r="H248" s="21">
        <v>48273</v>
      </c>
      <c r="I248" s="21">
        <v>64863</v>
      </c>
    </row>
    <row r="249" spans="1:9" ht="15">
      <c r="A249" s="2"/>
      <c r="B249" s="21" t="s">
        <v>15</v>
      </c>
      <c r="C249" s="21" t="s">
        <v>237</v>
      </c>
      <c r="D249" s="21">
        <v>39804</v>
      </c>
      <c r="E249" s="21">
        <v>55494</v>
      </c>
      <c r="F249" s="21">
        <v>95298</v>
      </c>
      <c r="G249" s="21">
        <v>20020</v>
      </c>
      <c r="H249" s="21">
        <v>27947</v>
      </c>
      <c r="I249" s="21">
        <v>47967</v>
      </c>
    </row>
    <row r="250" spans="1:9" ht="15">
      <c r="A250" s="2"/>
      <c r="B250" s="21" t="s">
        <v>15</v>
      </c>
      <c r="C250" s="21" t="s">
        <v>238</v>
      </c>
      <c r="D250" s="21">
        <v>24700</v>
      </c>
      <c r="E250" s="21">
        <v>38769</v>
      </c>
      <c r="F250" s="21">
        <v>63469</v>
      </c>
      <c r="G250" s="21">
        <v>12282</v>
      </c>
      <c r="H250" s="21">
        <v>21166</v>
      </c>
      <c r="I250" s="21">
        <v>33448</v>
      </c>
    </row>
    <row r="251" spans="1:9" ht="15">
      <c r="A251" s="2"/>
      <c r="B251" s="21" t="s">
        <v>15</v>
      </c>
      <c r="C251" s="21" t="s">
        <v>239</v>
      </c>
      <c r="D251" s="21">
        <v>26159</v>
      </c>
      <c r="E251" s="21">
        <v>78941</v>
      </c>
      <c r="F251" s="21">
        <v>105100</v>
      </c>
      <c r="G251" s="21">
        <v>16730</v>
      </c>
      <c r="H251" s="21">
        <v>51887</v>
      </c>
      <c r="I251" s="21">
        <v>68617</v>
      </c>
    </row>
    <row r="252" spans="1:9" ht="15">
      <c r="A252" s="2"/>
      <c r="B252" s="21" t="s">
        <v>15</v>
      </c>
      <c r="C252" s="21" t="s">
        <v>240</v>
      </c>
      <c r="D252" s="21">
        <v>37484</v>
      </c>
      <c r="E252" s="21">
        <v>44282</v>
      </c>
      <c r="F252" s="21">
        <v>81766</v>
      </c>
      <c r="G252" s="21">
        <v>24723</v>
      </c>
      <c r="H252" s="21">
        <v>30339</v>
      </c>
      <c r="I252" s="21">
        <v>55062</v>
      </c>
    </row>
    <row r="253" spans="1:9" ht="15">
      <c r="A253" s="2"/>
      <c r="B253" s="21" t="s">
        <v>15</v>
      </c>
      <c r="C253" s="21" t="s">
        <v>241</v>
      </c>
      <c r="D253" s="21">
        <v>18843</v>
      </c>
      <c r="E253" s="21">
        <v>11371</v>
      </c>
      <c r="F253" s="21">
        <v>30214</v>
      </c>
      <c r="G253" s="21">
        <v>14125</v>
      </c>
      <c r="H253" s="21">
        <v>8413</v>
      </c>
      <c r="I253" s="21">
        <v>22538</v>
      </c>
    </row>
    <row r="254" spans="1:9" ht="15">
      <c r="A254" s="2"/>
      <c r="B254" s="21" t="s">
        <v>15</v>
      </c>
      <c r="C254" s="21" t="s">
        <v>242</v>
      </c>
      <c r="D254" s="21">
        <v>17781</v>
      </c>
      <c r="E254" s="21">
        <v>79314</v>
      </c>
      <c r="F254" s="21">
        <v>97095</v>
      </c>
      <c r="G254" s="21">
        <v>12978</v>
      </c>
      <c r="H254" s="21">
        <v>58878</v>
      </c>
      <c r="I254" s="21">
        <v>71856</v>
      </c>
    </row>
    <row r="255" spans="1:9" ht="15">
      <c r="A255" s="2"/>
      <c r="B255" s="21" t="s">
        <v>15</v>
      </c>
      <c r="C255" s="21" t="s">
        <v>243</v>
      </c>
      <c r="D255" s="21">
        <v>6636</v>
      </c>
      <c r="E255" s="21">
        <v>20749</v>
      </c>
      <c r="F255" s="21">
        <v>27385</v>
      </c>
      <c r="G255" s="21">
        <v>5736</v>
      </c>
      <c r="H255" s="21">
        <v>17491</v>
      </c>
      <c r="I255" s="21">
        <v>23227</v>
      </c>
    </row>
    <row r="256" spans="1:9" ht="15">
      <c r="A256" s="2"/>
      <c r="B256" s="21" t="s">
        <v>15</v>
      </c>
      <c r="C256" s="21" t="s">
        <v>244</v>
      </c>
      <c r="D256" s="21">
        <v>12622</v>
      </c>
      <c r="E256" s="21">
        <v>18482</v>
      </c>
      <c r="F256" s="21">
        <v>31104</v>
      </c>
      <c r="G256" s="21">
        <v>10031</v>
      </c>
      <c r="H256" s="21">
        <v>14030</v>
      </c>
      <c r="I256" s="21">
        <v>24061</v>
      </c>
    </row>
    <row r="257" spans="1:9" ht="15">
      <c r="A257" s="2"/>
      <c r="B257" s="21" t="s">
        <v>15</v>
      </c>
      <c r="C257" s="21" t="s">
        <v>245</v>
      </c>
      <c r="D257" s="21">
        <v>7052</v>
      </c>
      <c r="E257" s="21">
        <v>7977</v>
      </c>
      <c r="F257" s="21">
        <v>15029</v>
      </c>
      <c r="G257" s="21">
        <v>3989</v>
      </c>
      <c r="H257" s="21">
        <v>4459</v>
      </c>
      <c r="I257" s="21">
        <v>8448</v>
      </c>
    </row>
    <row r="258" spans="1:9" ht="15">
      <c r="A258" s="2"/>
      <c r="B258" s="21" t="s">
        <v>15</v>
      </c>
      <c r="C258" s="21" t="s">
        <v>246</v>
      </c>
      <c r="D258" s="21">
        <v>19698</v>
      </c>
      <c r="E258" s="21">
        <v>18745</v>
      </c>
      <c r="F258" s="21">
        <v>38443</v>
      </c>
      <c r="G258" s="21">
        <v>17420</v>
      </c>
      <c r="H258" s="21">
        <v>16724</v>
      </c>
      <c r="I258" s="21">
        <v>34144</v>
      </c>
    </row>
    <row r="259" spans="1:9" ht="15">
      <c r="A259" s="2"/>
      <c r="B259" s="21" t="s">
        <v>15</v>
      </c>
      <c r="C259" s="21" t="s">
        <v>247</v>
      </c>
      <c r="D259" s="21">
        <v>31476</v>
      </c>
      <c r="E259" s="21">
        <v>59390</v>
      </c>
      <c r="F259" s="21">
        <v>90866</v>
      </c>
      <c r="G259" s="21">
        <v>27671</v>
      </c>
      <c r="H259" s="21">
        <v>53586</v>
      </c>
      <c r="I259" s="21">
        <v>81257</v>
      </c>
    </row>
    <row r="260" spans="1:9" ht="15">
      <c r="A260" s="2"/>
      <c r="B260" s="21" t="s">
        <v>15</v>
      </c>
      <c r="C260" s="21" t="s">
        <v>248</v>
      </c>
      <c r="D260" s="21">
        <v>45584</v>
      </c>
      <c r="E260" s="21">
        <v>81690</v>
      </c>
      <c r="F260" s="21">
        <v>127274</v>
      </c>
      <c r="G260" s="21">
        <v>37425</v>
      </c>
      <c r="H260" s="21">
        <v>68601</v>
      </c>
      <c r="I260" s="21">
        <v>106026</v>
      </c>
    </row>
    <row r="261" spans="1:9" ht="15">
      <c r="A261" s="2"/>
      <c r="B261" s="21" t="s">
        <v>15</v>
      </c>
      <c r="C261" s="21" t="s">
        <v>249</v>
      </c>
      <c r="D261" s="21">
        <v>23486</v>
      </c>
      <c r="E261" s="21">
        <v>25290</v>
      </c>
      <c r="F261" s="21">
        <v>48776</v>
      </c>
      <c r="G261" s="21">
        <v>14305</v>
      </c>
      <c r="H261" s="21">
        <v>15378</v>
      </c>
      <c r="I261" s="21">
        <v>29683</v>
      </c>
    </row>
    <row r="262" spans="1:9" ht="15">
      <c r="A262" s="2"/>
      <c r="B262" s="21" t="s">
        <v>15</v>
      </c>
      <c r="C262" s="21" t="s">
        <v>250</v>
      </c>
      <c r="D262" s="21">
        <v>26363</v>
      </c>
      <c r="E262" s="21">
        <v>47412</v>
      </c>
      <c r="F262" s="21">
        <v>73775</v>
      </c>
      <c r="G262" s="21">
        <v>12289</v>
      </c>
      <c r="H262" s="21">
        <v>21469</v>
      </c>
      <c r="I262" s="21">
        <v>33758</v>
      </c>
    </row>
    <row r="263" spans="1:9" ht="15">
      <c r="A263" s="2"/>
      <c r="B263" s="21"/>
      <c r="C263" s="21"/>
      <c r="D263" s="21"/>
      <c r="E263" s="21"/>
      <c r="F263" s="21"/>
      <c r="G263" s="13"/>
      <c r="H263" s="13"/>
      <c r="I263" s="13"/>
    </row>
    <row r="264" spans="1:9" ht="15">
      <c r="A264" s="2"/>
      <c r="B264" s="109" t="s">
        <v>33</v>
      </c>
      <c r="C264" s="109"/>
      <c r="D264" s="22">
        <f>SUM(D245:D262)</f>
        <v>433356</v>
      </c>
      <c r="E264" s="22">
        <f>SUM(E245:E262)</f>
        <v>746525</v>
      </c>
      <c r="F264" s="22">
        <f>SUM(F245:F262)</f>
        <v>1179881</v>
      </c>
      <c r="G264" s="22">
        <f>SUM(G245:G263)</f>
        <v>316374</v>
      </c>
      <c r="H264" s="22">
        <f>SUM(H245:H263)</f>
        <v>555909</v>
      </c>
      <c r="I264" s="22">
        <f>SUM(I245:I263)</f>
        <v>872283</v>
      </c>
    </row>
    <row r="266" spans="1:9" ht="15">
      <c r="A266" s="2" t="s">
        <v>653</v>
      </c>
      <c r="B266" s="109" t="s">
        <v>29</v>
      </c>
      <c r="C266" s="109" t="s">
        <v>30</v>
      </c>
      <c r="D266" s="109" t="s">
        <v>251</v>
      </c>
      <c r="E266" s="109"/>
      <c r="F266" s="109"/>
      <c r="G266" s="109" t="s">
        <v>217</v>
      </c>
      <c r="H266" s="109"/>
      <c r="I266" s="109"/>
    </row>
    <row r="267" spans="1:9" ht="15">
      <c r="A267" s="2"/>
      <c r="B267" s="109"/>
      <c r="C267" s="109"/>
      <c r="D267" s="38" t="s">
        <v>31</v>
      </c>
      <c r="E267" s="38" t="s">
        <v>32</v>
      </c>
      <c r="F267" s="38" t="s">
        <v>33</v>
      </c>
      <c r="G267" s="38" t="s">
        <v>31</v>
      </c>
      <c r="H267" s="38" t="s">
        <v>32</v>
      </c>
      <c r="I267" s="38" t="s">
        <v>33</v>
      </c>
    </row>
    <row r="268" spans="1:9" ht="15">
      <c r="A268" s="2">
        <v>10</v>
      </c>
      <c r="B268" s="26" t="s">
        <v>16</v>
      </c>
      <c r="C268" s="26" t="s">
        <v>252</v>
      </c>
      <c r="D268" s="27">
        <v>4332</v>
      </c>
      <c r="E268" s="27">
        <v>17635</v>
      </c>
      <c r="F268" s="27">
        <v>21967</v>
      </c>
      <c r="G268" s="27">
        <v>3473</v>
      </c>
      <c r="H268" s="27">
        <v>14004</v>
      </c>
      <c r="I268" s="27">
        <v>17477</v>
      </c>
    </row>
    <row r="269" spans="1:9" ht="15">
      <c r="A269" s="2"/>
      <c r="B269" s="26" t="s">
        <v>16</v>
      </c>
      <c r="C269" s="26" t="s">
        <v>253</v>
      </c>
      <c r="D269" s="27">
        <v>25676</v>
      </c>
      <c r="E269" s="27">
        <v>39904</v>
      </c>
      <c r="F269" s="27">
        <v>65580</v>
      </c>
      <c r="G269" s="27">
        <v>23079</v>
      </c>
      <c r="H269" s="27">
        <v>35307</v>
      </c>
      <c r="I269" s="27">
        <v>58386</v>
      </c>
    </row>
    <row r="270" spans="1:9" ht="15">
      <c r="A270" s="2"/>
      <c r="B270" s="26" t="s">
        <v>16</v>
      </c>
      <c r="C270" s="26" t="s">
        <v>254</v>
      </c>
      <c r="D270" s="27">
        <v>14275</v>
      </c>
      <c r="E270" s="27">
        <v>23781</v>
      </c>
      <c r="F270" s="27">
        <v>38056</v>
      </c>
      <c r="G270" s="27">
        <v>11331</v>
      </c>
      <c r="H270" s="27">
        <v>19267</v>
      </c>
      <c r="I270" s="27">
        <v>30598</v>
      </c>
    </row>
    <row r="271" spans="1:9" ht="15">
      <c r="A271" s="2"/>
      <c r="B271" s="26" t="s">
        <v>16</v>
      </c>
      <c r="C271" s="26" t="s">
        <v>255</v>
      </c>
      <c r="D271" s="27">
        <v>1248</v>
      </c>
      <c r="E271" s="27">
        <v>3730</v>
      </c>
      <c r="F271" s="27">
        <v>4978</v>
      </c>
      <c r="G271" s="27">
        <v>1168</v>
      </c>
      <c r="H271" s="27">
        <v>3487</v>
      </c>
      <c r="I271" s="27">
        <v>4655</v>
      </c>
    </row>
    <row r="272" spans="1:9" ht="15">
      <c r="A272" s="2"/>
      <c r="B272" s="26" t="s">
        <v>16</v>
      </c>
      <c r="C272" s="26" t="s">
        <v>256</v>
      </c>
      <c r="D272" s="27">
        <v>6695</v>
      </c>
      <c r="E272" s="27">
        <v>24787</v>
      </c>
      <c r="F272" s="27">
        <v>31482</v>
      </c>
      <c r="G272" s="27">
        <v>4356</v>
      </c>
      <c r="H272" s="27">
        <v>15952</v>
      </c>
      <c r="I272" s="27">
        <v>20308</v>
      </c>
    </row>
    <row r="273" spans="1:9" ht="15">
      <c r="A273" s="2"/>
      <c r="B273" s="26" t="s">
        <v>16</v>
      </c>
      <c r="C273" s="26" t="s">
        <v>257</v>
      </c>
      <c r="D273" s="27">
        <v>5124</v>
      </c>
      <c r="E273" s="27">
        <v>18069</v>
      </c>
      <c r="F273" s="27">
        <v>23193</v>
      </c>
      <c r="G273" s="27">
        <v>3079</v>
      </c>
      <c r="H273" s="27">
        <v>11886</v>
      </c>
      <c r="I273" s="27">
        <v>14965</v>
      </c>
    </row>
    <row r="274" spans="1:9" ht="15">
      <c r="A274" s="2"/>
      <c r="B274" s="26" t="s">
        <v>16</v>
      </c>
      <c r="C274" s="26" t="s">
        <v>258</v>
      </c>
      <c r="D274" s="27">
        <v>6539</v>
      </c>
      <c r="E274" s="27">
        <v>18836</v>
      </c>
      <c r="F274" s="27">
        <v>25375</v>
      </c>
      <c r="G274" s="27">
        <v>6058</v>
      </c>
      <c r="H274" s="27">
        <v>17419</v>
      </c>
      <c r="I274" s="27">
        <v>23477</v>
      </c>
    </row>
    <row r="275" spans="1:9" ht="15">
      <c r="A275" s="2"/>
      <c r="B275" s="26" t="s">
        <v>16</v>
      </c>
      <c r="C275" s="26" t="s">
        <v>259</v>
      </c>
      <c r="D275" s="27">
        <v>4522</v>
      </c>
      <c r="E275" s="27">
        <v>7926</v>
      </c>
      <c r="F275" s="27">
        <v>12448</v>
      </c>
      <c r="G275" s="27">
        <v>3675</v>
      </c>
      <c r="H275" s="27">
        <v>6522</v>
      </c>
      <c r="I275" s="27">
        <v>10197</v>
      </c>
    </row>
    <row r="276" spans="1:9" ht="15">
      <c r="A276" s="2"/>
      <c r="B276" s="26" t="s">
        <v>16</v>
      </c>
      <c r="C276" s="26" t="s">
        <v>260</v>
      </c>
      <c r="D276" s="27">
        <v>5251</v>
      </c>
      <c r="E276" s="27">
        <v>19251</v>
      </c>
      <c r="F276" s="27">
        <v>24502</v>
      </c>
      <c r="G276" s="27">
        <v>4718</v>
      </c>
      <c r="H276" s="27">
        <v>17427</v>
      </c>
      <c r="I276" s="27">
        <v>22145</v>
      </c>
    </row>
    <row r="277" spans="1:9" ht="15">
      <c r="A277" s="2"/>
      <c r="B277" s="26" t="s">
        <v>16</v>
      </c>
      <c r="C277" s="26" t="s">
        <v>261</v>
      </c>
      <c r="D277" s="27">
        <v>10039</v>
      </c>
      <c r="E277" s="27">
        <v>13638</v>
      </c>
      <c r="F277" s="27">
        <v>23677</v>
      </c>
      <c r="G277" s="27">
        <v>8352</v>
      </c>
      <c r="H277" s="27">
        <v>11414</v>
      </c>
      <c r="I277" s="27">
        <v>19766</v>
      </c>
    </row>
    <row r="278" spans="1:9" ht="15">
      <c r="A278" s="2"/>
      <c r="B278" s="26" t="s">
        <v>16</v>
      </c>
      <c r="C278" s="26" t="s">
        <v>262</v>
      </c>
      <c r="D278" s="27">
        <v>4623</v>
      </c>
      <c r="E278" s="27">
        <v>13754</v>
      </c>
      <c r="F278" s="27">
        <v>18377</v>
      </c>
      <c r="G278" s="27">
        <v>3157</v>
      </c>
      <c r="H278" s="27">
        <v>9182</v>
      </c>
      <c r="I278" s="27">
        <v>12339</v>
      </c>
    </row>
    <row r="279" spans="1:9" ht="15">
      <c r="A279" s="2"/>
      <c r="B279" s="26" t="s">
        <v>16</v>
      </c>
      <c r="C279" s="26" t="s">
        <v>263</v>
      </c>
      <c r="D279" s="27">
        <v>4107</v>
      </c>
      <c r="E279" s="27">
        <v>7988</v>
      </c>
      <c r="F279" s="27">
        <v>12095</v>
      </c>
      <c r="G279" s="27">
        <v>3717</v>
      </c>
      <c r="H279" s="27">
        <v>7124</v>
      </c>
      <c r="I279" s="27">
        <v>10841</v>
      </c>
    </row>
    <row r="280" spans="1:9" ht="15">
      <c r="A280" s="2"/>
      <c r="B280" s="26" t="s">
        <v>16</v>
      </c>
      <c r="C280" s="26" t="s">
        <v>264</v>
      </c>
      <c r="D280" s="27">
        <v>10503</v>
      </c>
      <c r="E280" s="27">
        <v>19947</v>
      </c>
      <c r="F280" s="27">
        <v>30450</v>
      </c>
      <c r="G280" s="27">
        <v>9720</v>
      </c>
      <c r="H280" s="27">
        <v>18902</v>
      </c>
      <c r="I280" s="27">
        <v>28622</v>
      </c>
    </row>
    <row r="281" spans="1:9" ht="15">
      <c r="A281" s="2"/>
      <c r="B281" s="26" t="s">
        <v>16</v>
      </c>
      <c r="C281" s="26" t="s">
        <v>265</v>
      </c>
      <c r="D281" s="27">
        <v>5194</v>
      </c>
      <c r="E281" s="27">
        <v>8633</v>
      </c>
      <c r="F281" s="27">
        <v>13827</v>
      </c>
      <c r="G281" s="27">
        <v>4485</v>
      </c>
      <c r="H281" s="27">
        <v>7380</v>
      </c>
      <c r="I281" s="27">
        <v>11865</v>
      </c>
    </row>
    <row r="282" spans="1:9" ht="15">
      <c r="A282" s="2"/>
      <c r="B282" s="26" t="s">
        <v>16</v>
      </c>
      <c r="C282" s="26" t="s">
        <v>266</v>
      </c>
      <c r="D282" s="27">
        <v>8683</v>
      </c>
      <c r="E282" s="27">
        <v>39540</v>
      </c>
      <c r="F282" s="27">
        <v>48223</v>
      </c>
      <c r="G282" s="27">
        <v>6458</v>
      </c>
      <c r="H282" s="27">
        <v>28442</v>
      </c>
      <c r="I282" s="27">
        <v>34900</v>
      </c>
    </row>
    <row r="283" spans="1:9" ht="15">
      <c r="A283" s="2"/>
      <c r="B283" s="26" t="s">
        <v>16</v>
      </c>
      <c r="C283" s="26" t="s">
        <v>267</v>
      </c>
      <c r="D283" s="27">
        <v>4671</v>
      </c>
      <c r="E283" s="27">
        <v>14756</v>
      </c>
      <c r="F283" s="27">
        <v>19427</v>
      </c>
      <c r="G283" s="27">
        <v>3777</v>
      </c>
      <c r="H283" s="27">
        <v>12085</v>
      </c>
      <c r="I283" s="27">
        <v>15862</v>
      </c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113" t="s">
        <v>33</v>
      </c>
      <c r="C285" s="113"/>
      <c r="D285" s="28">
        <f aca="true" t="shared" si="18" ref="D285:I285">SUM(D268:D284)</f>
        <v>121482</v>
      </c>
      <c r="E285" s="28">
        <f t="shared" si="18"/>
        <v>292175</v>
      </c>
      <c r="F285" s="28">
        <f t="shared" si="18"/>
        <v>413657</v>
      </c>
      <c r="G285" s="28">
        <f t="shared" si="18"/>
        <v>100603</v>
      </c>
      <c r="H285" s="28">
        <f t="shared" si="18"/>
        <v>235800</v>
      </c>
      <c r="I285" s="28">
        <f t="shared" si="18"/>
        <v>336403</v>
      </c>
    </row>
    <row r="287" spans="1:9" ht="15">
      <c r="A287" s="2" t="s">
        <v>653</v>
      </c>
      <c r="B287" s="108" t="s">
        <v>268</v>
      </c>
      <c r="C287" s="108" t="s">
        <v>30</v>
      </c>
      <c r="D287" s="108" t="s">
        <v>232</v>
      </c>
      <c r="E287" s="108"/>
      <c r="F287" s="108"/>
      <c r="G287" s="108" t="s">
        <v>217</v>
      </c>
      <c r="H287" s="108"/>
      <c r="I287" s="108"/>
    </row>
    <row r="288" spans="1:9" ht="15">
      <c r="A288" s="2"/>
      <c r="B288" s="108"/>
      <c r="C288" s="108"/>
      <c r="D288" s="29" t="s">
        <v>31</v>
      </c>
      <c r="E288" s="29" t="s">
        <v>32</v>
      </c>
      <c r="F288" s="29" t="s">
        <v>33</v>
      </c>
      <c r="G288" s="29" t="s">
        <v>31</v>
      </c>
      <c r="H288" s="29" t="s">
        <v>32</v>
      </c>
      <c r="I288" s="29" t="s">
        <v>33</v>
      </c>
    </row>
    <row r="289" spans="1:9" ht="15">
      <c r="A289" s="2">
        <v>11</v>
      </c>
      <c r="B289" s="30" t="s">
        <v>269</v>
      </c>
      <c r="C289" s="30" t="s">
        <v>270</v>
      </c>
      <c r="D289" s="30">
        <v>120</v>
      </c>
      <c r="E289" s="30">
        <v>129</v>
      </c>
      <c r="F289" s="30">
        <v>249</v>
      </c>
      <c r="G289" s="30">
        <v>88</v>
      </c>
      <c r="H289" s="30">
        <v>85</v>
      </c>
      <c r="I289" s="30">
        <v>173</v>
      </c>
    </row>
    <row r="290" spans="1:9" ht="15">
      <c r="A290" s="2"/>
      <c r="B290" s="30" t="s">
        <v>271</v>
      </c>
      <c r="C290" s="30" t="s">
        <v>272</v>
      </c>
      <c r="D290" s="30">
        <v>240</v>
      </c>
      <c r="E290" s="30">
        <v>285</v>
      </c>
      <c r="F290" s="30">
        <v>525</v>
      </c>
      <c r="G290" s="30">
        <v>196</v>
      </c>
      <c r="H290" s="30">
        <v>245</v>
      </c>
      <c r="I290" s="30">
        <v>441</v>
      </c>
    </row>
    <row r="291" spans="1:9" ht="15">
      <c r="A291" s="2"/>
      <c r="B291" s="30" t="s">
        <v>271</v>
      </c>
      <c r="C291" s="30" t="s">
        <v>270</v>
      </c>
      <c r="D291" s="30">
        <v>4665</v>
      </c>
      <c r="E291" s="30">
        <v>5924</v>
      </c>
      <c r="F291" s="30">
        <v>10589</v>
      </c>
      <c r="G291" s="30">
        <v>2856</v>
      </c>
      <c r="H291" s="30">
        <v>3636</v>
      </c>
      <c r="I291" s="30">
        <v>6492</v>
      </c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108" t="s">
        <v>33</v>
      </c>
      <c r="C293" s="108"/>
      <c r="D293" s="29">
        <f aca="true" t="shared" si="19" ref="D293:I293">SUM(D289:D292)</f>
        <v>5025</v>
      </c>
      <c r="E293" s="29">
        <f t="shared" si="19"/>
        <v>6338</v>
      </c>
      <c r="F293" s="29">
        <f t="shared" si="19"/>
        <v>11363</v>
      </c>
      <c r="G293" s="29">
        <f t="shared" si="19"/>
        <v>3140</v>
      </c>
      <c r="H293" s="29">
        <f t="shared" si="19"/>
        <v>3966</v>
      </c>
      <c r="I293" s="29">
        <f t="shared" si="19"/>
        <v>7106</v>
      </c>
    </row>
    <row r="295" spans="1:9" ht="15">
      <c r="A295" s="2" t="s">
        <v>653</v>
      </c>
      <c r="B295" s="114" t="s">
        <v>29</v>
      </c>
      <c r="C295" s="114" t="s">
        <v>30</v>
      </c>
      <c r="D295" s="115" t="s">
        <v>232</v>
      </c>
      <c r="E295" s="114"/>
      <c r="F295" s="114"/>
      <c r="G295" s="114" t="s">
        <v>217</v>
      </c>
      <c r="H295" s="114"/>
      <c r="I295" s="114"/>
    </row>
    <row r="296" spans="1:9" ht="15">
      <c r="A296" s="2"/>
      <c r="B296" s="114"/>
      <c r="C296" s="114"/>
      <c r="D296" s="50" t="s">
        <v>31</v>
      </c>
      <c r="E296" s="28" t="s">
        <v>32</v>
      </c>
      <c r="F296" s="28" t="s">
        <v>33</v>
      </c>
      <c r="G296" s="28" t="s">
        <v>31</v>
      </c>
      <c r="H296" s="28" t="s">
        <v>32</v>
      </c>
      <c r="I296" s="28" t="s">
        <v>33</v>
      </c>
    </row>
    <row r="297" spans="1:9" ht="15">
      <c r="A297" s="2">
        <v>12</v>
      </c>
      <c r="B297" s="21" t="s">
        <v>17</v>
      </c>
      <c r="C297" s="21" t="s">
        <v>274</v>
      </c>
      <c r="D297" s="51">
        <v>2818</v>
      </c>
      <c r="E297" s="21">
        <v>3330</v>
      </c>
      <c r="F297" s="21">
        <v>6148</v>
      </c>
      <c r="G297" s="21">
        <v>2067</v>
      </c>
      <c r="H297" s="21">
        <v>2244</v>
      </c>
      <c r="I297" s="21">
        <v>4311</v>
      </c>
    </row>
    <row r="298" spans="1:9" ht="15">
      <c r="A298" s="2"/>
      <c r="B298" s="21" t="s">
        <v>17</v>
      </c>
      <c r="C298" s="21" t="s">
        <v>275</v>
      </c>
      <c r="D298" s="51">
        <v>696</v>
      </c>
      <c r="E298" s="21">
        <v>1171</v>
      </c>
      <c r="F298" s="21">
        <v>1867</v>
      </c>
      <c r="G298" s="21">
        <v>656</v>
      </c>
      <c r="H298" s="21">
        <v>1055</v>
      </c>
      <c r="I298" s="21">
        <v>1711</v>
      </c>
    </row>
    <row r="299" spans="1:9" ht="15">
      <c r="A299" s="2"/>
      <c r="B299" s="21" t="s">
        <v>17</v>
      </c>
      <c r="C299" s="21" t="s">
        <v>276</v>
      </c>
      <c r="D299" s="51">
        <v>1168</v>
      </c>
      <c r="E299" s="21">
        <v>2198</v>
      </c>
      <c r="F299" s="21">
        <v>3366</v>
      </c>
      <c r="G299" s="21">
        <v>796</v>
      </c>
      <c r="H299" s="21">
        <v>1524</v>
      </c>
      <c r="I299" s="21">
        <v>2320</v>
      </c>
    </row>
    <row r="300" spans="1:9" ht="15">
      <c r="A300" s="2"/>
      <c r="B300" s="21" t="s">
        <v>17</v>
      </c>
      <c r="C300" s="21" t="s">
        <v>277</v>
      </c>
      <c r="D300" s="51">
        <v>3639</v>
      </c>
      <c r="E300" s="21">
        <v>4321</v>
      </c>
      <c r="F300" s="21">
        <v>7960</v>
      </c>
      <c r="G300" s="21">
        <v>2463</v>
      </c>
      <c r="H300" s="21">
        <v>2976</v>
      </c>
      <c r="I300" s="21">
        <v>5439</v>
      </c>
    </row>
    <row r="301" spans="1:9" ht="15">
      <c r="A301" s="2"/>
      <c r="B301" s="21" t="s">
        <v>17</v>
      </c>
      <c r="C301" s="21" t="s">
        <v>278</v>
      </c>
      <c r="D301" s="51">
        <v>8</v>
      </c>
      <c r="E301" s="21">
        <v>62</v>
      </c>
      <c r="F301" s="21">
        <v>70</v>
      </c>
      <c r="G301" s="21">
        <v>7</v>
      </c>
      <c r="H301" s="21">
        <v>56</v>
      </c>
      <c r="I301" s="21">
        <v>63</v>
      </c>
    </row>
    <row r="302" spans="1:9" ht="15">
      <c r="A302" s="2"/>
      <c r="B302" s="21"/>
      <c r="C302" s="21"/>
      <c r="D302" s="31"/>
      <c r="E302" s="31"/>
      <c r="F302" s="31"/>
      <c r="G302" s="31"/>
      <c r="H302" s="31"/>
      <c r="I302" s="31"/>
    </row>
    <row r="303" spans="1:9" ht="15">
      <c r="A303" s="2"/>
      <c r="B303" s="114" t="s">
        <v>33</v>
      </c>
      <c r="C303" s="114"/>
      <c r="D303" s="50">
        <f aca="true" t="shared" si="20" ref="D303:I303">SUM(D297:D302)</f>
        <v>8329</v>
      </c>
      <c r="E303" s="28">
        <f t="shared" si="20"/>
        <v>11082</v>
      </c>
      <c r="F303" s="28">
        <f t="shared" si="20"/>
        <v>19411</v>
      </c>
      <c r="G303" s="28">
        <f t="shared" si="20"/>
        <v>5989</v>
      </c>
      <c r="H303" s="28">
        <f t="shared" si="20"/>
        <v>7855</v>
      </c>
      <c r="I303" s="28">
        <f t="shared" si="20"/>
        <v>13844</v>
      </c>
    </row>
    <row r="306" spans="1:9" ht="15">
      <c r="A306" s="2" t="s">
        <v>653</v>
      </c>
      <c r="B306" s="107" t="s">
        <v>29</v>
      </c>
      <c r="C306" s="107" t="s">
        <v>30</v>
      </c>
      <c r="D306" s="107" t="s">
        <v>232</v>
      </c>
      <c r="E306" s="107"/>
      <c r="F306" s="107"/>
      <c r="G306" s="107" t="s">
        <v>217</v>
      </c>
      <c r="H306" s="107"/>
      <c r="I306" s="107"/>
    </row>
    <row r="307" spans="1:9" ht="15">
      <c r="A307" s="2"/>
      <c r="B307" s="107"/>
      <c r="C307" s="107"/>
      <c r="D307" s="39" t="s">
        <v>31</v>
      </c>
      <c r="E307" s="39" t="s">
        <v>32</v>
      </c>
      <c r="F307" s="39" t="s">
        <v>33</v>
      </c>
      <c r="G307" s="33" t="s">
        <v>31</v>
      </c>
      <c r="H307" s="33" t="s">
        <v>32</v>
      </c>
      <c r="I307" s="33" t="s">
        <v>33</v>
      </c>
    </row>
    <row r="308" spans="1:9" ht="15">
      <c r="A308" s="2">
        <v>14</v>
      </c>
      <c r="B308" s="30" t="s">
        <v>18</v>
      </c>
      <c r="C308" s="30" t="s">
        <v>282</v>
      </c>
      <c r="D308" s="30">
        <v>14836</v>
      </c>
      <c r="E308" s="30">
        <v>38732</v>
      </c>
      <c r="F308" s="30">
        <v>53568</v>
      </c>
      <c r="G308" s="30">
        <v>10856</v>
      </c>
      <c r="H308" s="30">
        <v>29601</v>
      </c>
      <c r="I308" s="30">
        <v>40457</v>
      </c>
    </row>
    <row r="309" spans="1:9" ht="15">
      <c r="A309" s="2"/>
      <c r="B309" s="30" t="s">
        <v>18</v>
      </c>
      <c r="C309" s="30" t="s">
        <v>283</v>
      </c>
      <c r="D309" s="30">
        <v>14426</v>
      </c>
      <c r="E309" s="30">
        <v>40495</v>
      </c>
      <c r="F309" s="30">
        <v>54921</v>
      </c>
      <c r="G309" s="30">
        <v>13465</v>
      </c>
      <c r="H309" s="30">
        <v>37707</v>
      </c>
      <c r="I309" s="30">
        <v>51172</v>
      </c>
    </row>
    <row r="310" spans="1:9" ht="15">
      <c r="A310" s="2"/>
      <c r="B310" s="30" t="s">
        <v>18</v>
      </c>
      <c r="C310" s="30" t="s">
        <v>284</v>
      </c>
      <c r="D310" s="30">
        <v>15896</v>
      </c>
      <c r="E310" s="30">
        <v>32077</v>
      </c>
      <c r="F310" s="30">
        <v>47973</v>
      </c>
      <c r="G310" s="30">
        <v>11362</v>
      </c>
      <c r="H310" s="30">
        <v>20175</v>
      </c>
      <c r="I310" s="30">
        <v>31537</v>
      </c>
    </row>
    <row r="311" spans="1:9" ht="15">
      <c r="A311" s="2"/>
      <c r="B311" s="30" t="s">
        <v>18</v>
      </c>
      <c r="C311" s="30" t="s">
        <v>285</v>
      </c>
      <c r="D311" s="30">
        <v>7555</v>
      </c>
      <c r="E311" s="30">
        <v>18345</v>
      </c>
      <c r="F311" s="30">
        <v>25900</v>
      </c>
      <c r="G311" s="30">
        <v>6176</v>
      </c>
      <c r="H311" s="30">
        <v>15374</v>
      </c>
      <c r="I311" s="30">
        <v>21550</v>
      </c>
    </row>
    <row r="312" spans="1:9" ht="15">
      <c r="A312" s="2"/>
      <c r="B312" s="30" t="s">
        <v>18</v>
      </c>
      <c r="C312" s="30" t="s">
        <v>286</v>
      </c>
      <c r="D312" s="30">
        <v>15253</v>
      </c>
      <c r="E312" s="30">
        <v>21654</v>
      </c>
      <c r="F312" s="30">
        <v>36907</v>
      </c>
      <c r="G312" s="30">
        <v>15253</v>
      </c>
      <c r="H312" s="30">
        <v>21654</v>
      </c>
      <c r="I312" s="30">
        <v>36907</v>
      </c>
    </row>
    <row r="313" spans="1:9" ht="15">
      <c r="A313" s="2"/>
      <c r="B313" s="30" t="s">
        <v>18</v>
      </c>
      <c r="C313" s="30" t="s">
        <v>287</v>
      </c>
      <c r="D313" s="30">
        <v>9955</v>
      </c>
      <c r="E313" s="30">
        <v>31290</v>
      </c>
      <c r="F313" s="30">
        <v>41245</v>
      </c>
      <c r="G313" s="30">
        <v>9475</v>
      </c>
      <c r="H313" s="30">
        <v>29749</v>
      </c>
      <c r="I313" s="30">
        <v>39224</v>
      </c>
    </row>
    <row r="314" spans="1:9" ht="15">
      <c r="A314" s="2"/>
      <c r="B314" s="30" t="s">
        <v>18</v>
      </c>
      <c r="C314" s="30" t="s">
        <v>288</v>
      </c>
      <c r="D314" s="30">
        <v>18481</v>
      </c>
      <c r="E314" s="30">
        <v>36953</v>
      </c>
      <c r="F314" s="30">
        <v>55434</v>
      </c>
      <c r="G314" s="30">
        <v>18161</v>
      </c>
      <c r="H314" s="30">
        <v>36329</v>
      </c>
      <c r="I314" s="30">
        <v>54490</v>
      </c>
    </row>
    <row r="315" spans="1:9" ht="15">
      <c r="A315" s="2"/>
      <c r="B315" s="30" t="s">
        <v>18</v>
      </c>
      <c r="C315" s="30" t="s">
        <v>289</v>
      </c>
      <c r="D315" s="30">
        <v>6077</v>
      </c>
      <c r="E315" s="30">
        <v>5716</v>
      </c>
      <c r="F315" s="30">
        <v>11793</v>
      </c>
      <c r="G315" s="30">
        <v>4581</v>
      </c>
      <c r="H315" s="30">
        <v>4321</v>
      </c>
      <c r="I315" s="30">
        <v>8902</v>
      </c>
    </row>
    <row r="316" spans="1:9" ht="15">
      <c r="A316" s="2"/>
      <c r="B316" s="30" t="s">
        <v>18</v>
      </c>
      <c r="C316" s="30" t="s">
        <v>290</v>
      </c>
      <c r="D316" s="30">
        <v>4949</v>
      </c>
      <c r="E316" s="30">
        <v>17509</v>
      </c>
      <c r="F316" s="30">
        <v>22458</v>
      </c>
      <c r="G316" s="30">
        <v>4535</v>
      </c>
      <c r="H316" s="30">
        <v>15372</v>
      </c>
      <c r="I316" s="30">
        <v>19907</v>
      </c>
    </row>
    <row r="317" spans="1:9" ht="15">
      <c r="A317" s="2"/>
      <c r="B317" s="30" t="s">
        <v>18</v>
      </c>
      <c r="C317" s="30" t="s">
        <v>291</v>
      </c>
      <c r="D317" s="30">
        <v>13179</v>
      </c>
      <c r="E317" s="30">
        <v>27082</v>
      </c>
      <c r="F317" s="30">
        <v>40261</v>
      </c>
      <c r="G317" s="30">
        <v>8116</v>
      </c>
      <c r="H317" s="30">
        <v>16464</v>
      </c>
      <c r="I317" s="30">
        <v>24580</v>
      </c>
    </row>
    <row r="318" spans="1:9" ht="15">
      <c r="A318" s="2"/>
      <c r="B318" s="30" t="s">
        <v>18</v>
      </c>
      <c r="C318" s="30" t="s">
        <v>292</v>
      </c>
      <c r="D318" s="30">
        <v>8731</v>
      </c>
      <c r="E318" s="30">
        <v>16793</v>
      </c>
      <c r="F318" s="30">
        <v>25524</v>
      </c>
      <c r="G318" s="30">
        <v>8731</v>
      </c>
      <c r="H318" s="30">
        <v>16793</v>
      </c>
      <c r="I318" s="30">
        <v>25524</v>
      </c>
    </row>
    <row r="319" spans="1:9" ht="15">
      <c r="A319" s="2"/>
      <c r="B319" s="30" t="s">
        <v>18</v>
      </c>
      <c r="C319" s="30" t="s">
        <v>293</v>
      </c>
      <c r="D319" s="30">
        <v>6304</v>
      </c>
      <c r="E319" s="30">
        <v>43475</v>
      </c>
      <c r="F319" s="30">
        <v>49779</v>
      </c>
      <c r="G319" s="30">
        <v>4911</v>
      </c>
      <c r="H319" s="30">
        <v>34099</v>
      </c>
      <c r="I319" s="30">
        <v>39010</v>
      </c>
    </row>
    <row r="320" spans="1:9" ht="15">
      <c r="A320" s="2"/>
      <c r="B320" s="30" t="s">
        <v>18</v>
      </c>
      <c r="C320" s="30" t="s">
        <v>294</v>
      </c>
      <c r="D320" s="30">
        <v>4817</v>
      </c>
      <c r="E320" s="30">
        <v>12012</v>
      </c>
      <c r="F320" s="30">
        <v>16829</v>
      </c>
      <c r="G320" s="30">
        <v>3769</v>
      </c>
      <c r="H320" s="30">
        <v>9267</v>
      </c>
      <c r="I320" s="30">
        <v>13036</v>
      </c>
    </row>
    <row r="321" spans="1:9" ht="15">
      <c r="A321" s="2"/>
      <c r="B321" s="30" t="s">
        <v>18</v>
      </c>
      <c r="C321" s="30" t="s">
        <v>295</v>
      </c>
      <c r="D321" s="30">
        <v>8068</v>
      </c>
      <c r="E321" s="30">
        <v>23518</v>
      </c>
      <c r="F321" s="30">
        <v>31586</v>
      </c>
      <c r="G321" s="30">
        <v>8051</v>
      </c>
      <c r="H321" s="30">
        <v>23454</v>
      </c>
      <c r="I321" s="30">
        <v>31505</v>
      </c>
    </row>
    <row r="322" spans="1:9" ht="15">
      <c r="A322" s="2"/>
      <c r="B322" s="30" t="s">
        <v>18</v>
      </c>
      <c r="C322" s="30" t="s">
        <v>296</v>
      </c>
      <c r="D322" s="30">
        <v>8270</v>
      </c>
      <c r="E322" s="30">
        <v>14343</v>
      </c>
      <c r="F322" s="30">
        <v>22613</v>
      </c>
      <c r="G322" s="30">
        <v>5221</v>
      </c>
      <c r="H322" s="30">
        <v>8381</v>
      </c>
      <c r="I322" s="30">
        <v>13602</v>
      </c>
    </row>
    <row r="323" spans="1:9" ht="15">
      <c r="A323" s="2"/>
      <c r="B323" s="30" t="s">
        <v>18</v>
      </c>
      <c r="C323" s="30" t="s">
        <v>297</v>
      </c>
      <c r="D323" s="30">
        <v>6893</v>
      </c>
      <c r="E323" s="30">
        <v>10656</v>
      </c>
      <c r="F323" s="30">
        <v>17549</v>
      </c>
      <c r="G323" s="30">
        <v>6183</v>
      </c>
      <c r="H323" s="30">
        <v>9600</v>
      </c>
      <c r="I323" s="30">
        <v>15783</v>
      </c>
    </row>
    <row r="324" spans="1:9" ht="15">
      <c r="A324" s="2"/>
      <c r="B324" s="30" t="s">
        <v>18</v>
      </c>
      <c r="C324" s="30" t="s">
        <v>298</v>
      </c>
      <c r="D324" s="30">
        <v>9731</v>
      </c>
      <c r="E324" s="30">
        <v>33402</v>
      </c>
      <c r="F324" s="30">
        <v>43133</v>
      </c>
      <c r="G324" s="30">
        <v>6943</v>
      </c>
      <c r="H324" s="30">
        <v>22626</v>
      </c>
      <c r="I324" s="30">
        <v>29569</v>
      </c>
    </row>
    <row r="325" spans="1:9" ht="15">
      <c r="A325" s="2"/>
      <c r="B325" s="30" t="s">
        <v>18</v>
      </c>
      <c r="C325" s="30" t="s">
        <v>299</v>
      </c>
      <c r="D325" s="30">
        <v>2767</v>
      </c>
      <c r="E325" s="30">
        <v>4908</v>
      </c>
      <c r="F325" s="30">
        <v>7675</v>
      </c>
      <c r="G325" s="30">
        <v>2767</v>
      </c>
      <c r="H325" s="30">
        <v>4908</v>
      </c>
      <c r="I325" s="30">
        <v>7675</v>
      </c>
    </row>
    <row r="326" spans="1:9" ht="15">
      <c r="A326" s="2"/>
      <c r="B326" s="30" t="s">
        <v>18</v>
      </c>
      <c r="C326" s="30" t="s">
        <v>300</v>
      </c>
      <c r="D326" s="30">
        <v>6736</v>
      </c>
      <c r="E326" s="30">
        <v>17676</v>
      </c>
      <c r="F326" s="30">
        <v>24412</v>
      </c>
      <c r="G326" s="30">
        <v>5690</v>
      </c>
      <c r="H326" s="30">
        <v>14088</v>
      </c>
      <c r="I326" s="30">
        <v>19778</v>
      </c>
    </row>
    <row r="327" spans="1:9" ht="15">
      <c r="A327" s="2"/>
      <c r="B327" s="30" t="s">
        <v>18</v>
      </c>
      <c r="C327" s="30" t="s">
        <v>301</v>
      </c>
      <c r="D327" s="30">
        <v>20942</v>
      </c>
      <c r="E327" s="30">
        <v>43344</v>
      </c>
      <c r="F327" s="30">
        <v>64286</v>
      </c>
      <c r="G327" s="30">
        <v>20593</v>
      </c>
      <c r="H327" s="30">
        <v>42514</v>
      </c>
      <c r="I327" s="30">
        <v>63107</v>
      </c>
    </row>
    <row r="328" spans="1:9" ht="15">
      <c r="A328" s="2"/>
      <c r="B328" s="30" t="s">
        <v>18</v>
      </c>
      <c r="C328" s="30" t="s">
        <v>302</v>
      </c>
      <c r="D328" s="30">
        <v>3918</v>
      </c>
      <c r="E328" s="30">
        <v>14534</v>
      </c>
      <c r="F328" s="30">
        <v>18452</v>
      </c>
      <c r="G328" s="30">
        <v>3495</v>
      </c>
      <c r="H328" s="30">
        <v>12823</v>
      </c>
      <c r="I328" s="30">
        <v>16318</v>
      </c>
    </row>
    <row r="329" spans="1:9" ht="15">
      <c r="A329" s="2"/>
      <c r="B329" s="30" t="s">
        <v>18</v>
      </c>
      <c r="C329" s="30" t="s">
        <v>303</v>
      </c>
      <c r="D329" s="30">
        <v>8399</v>
      </c>
      <c r="E329" s="30">
        <v>17370</v>
      </c>
      <c r="F329" s="30">
        <v>25769</v>
      </c>
      <c r="G329" s="30">
        <v>7721</v>
      </c>
      <c r="H329" s="30">
        <v>15950</v>
      </c>
      <c r="I329" s="30">
        <v>23671</v>
      </c>
    </row>
    <row r="330" spans="1:9" ht="15">
      <c r="A330" s="2"/>
      <c r="B330" s="30" t="s">
        <v>18</v>
      </c>
      <c r="C330" s="30" t="s">
        <v>304</v>
      </c>
      <c r="D330" s="30">
        <v>6849</v>
      </c>
      <c r="E330" s="30">
        <v>15557</v>
      </c>
      <c r="F330" s="30">
        <v>22406</v>
      </c>
      <c r="G330" s="30">
        <v>5515</v>
      </c>
      <c r="H330" s="30">
        <v>12785</v>
      </c>
      <c r="I330" s="30">
        <v>18300</v>
      </c>
    </row>
    <row r="331" spans="1:9" ht="15">
      <c r="A331" s="2"/>
      <c r="B331" s="30" t="s">
        <v>18</v>
      </c>
      <c r="C331" s="30" t="s">
        <v>305</v>
      </c>
      <c r="D331" s="30">
        <v>13010</v>
      </c>
      <c r="E331" s="30">
        <v>32110</v>
      </c>
      <c r="F331" s="30">
        <v>45120</v>
      </c>
      <c r="G331" s="30">
        <v>10950</v>
      </c>
      <c r="H331" s="30">
        <v>25846</v>
      </c>
      <c r="I331" s="30">
        <v>36796</v>
      </c>
    </row>
    <row r="332" spans="1:9" ht="15">
      <c r="A332" s="2"/>
      <c r="B332" s="30" t="s">
        <v>18</v>
      </c>
      <c r="C332" s="30" t="s">
        <v>306</v>
      </c>
      <c r="D332" s="30">
        <v>8099</v>
      </c>
      <c r="E332" s="30">
        <v>25979</v>
      </c>
      <c r="F332" s="30">
        <v>34078</v>
      </c>
      <c r="G332" s="30">
        <v>5767</v>
      </c>
      <c r="H332" s="30">
        <v>18198</v>
      </c>
      <c r="I332" s="30">
        <v>23965</v>
      </c>
    </row>
    <row r="333" spans="1:9" ht="15">
      <c r="A333" s="2"/>
      <c r="B333" s="30" t="s">
        <v>18</v>
      </c>
      <c r="C333" s="30" t="s">
        <v>188</v>
      </c>
      <c r="D333" s="30">
        <v>9572</v>
      </c>
      <c r="E333" s="30">
        <v>17161</v>
      </c>
      <c r="F333" s="30">
        <v>26733</v>
      </c>
      <c r="G333" s="30">
        <v>6521</v>
      </c>
      <c r="H333" s="30">
        <v>10948</v>
      </c>
      <c r="I333" s="30">
        <v>17469</v>
      </c>
    </row>
    <row r="334" spans="1:9" ht="15">
      <c r="A334" s="2"/>
      <c r="B334" s="30" t="s">
        <v>18</v>
      </c>
      <c r="C334" s="30" t="s">
        <v>307</v>
      </c>
      <c r="D334" s="30">
        <v>4125</v>
      </c>
      <c r="E334" s="30">
        <v>18200</v>
      </c>
      <c r="F334" s="30">
        <v>22325</v>
      </c>
      <c r="G334" s="30">
        <v>3027</v>
      </c>
      <c r="H334" s="30">
        <v>12374</v>
      </c>
      <c r="I334" s="30">
        <v>15401</v>
      </c>
    </row>
    <row r="335" spans="1:9" ht="15">
      <c r="A335" s="2"/>
      <c r="B335" s="30" t="s">
        <v>18</v>
      </c>
      <c r="C335" s="30" t="s">
        <v>308</v>
      </c>
      <c r="D335" s="30">
        <v>6670</v>
      </c>
      <c r="E335" s="30">
        <v>20135</v>
      </c>
      <c r="F335" s="30">
        <v>26805</v>
      </c>
      <c r="G335" s="30">
        <v>5463</v>
      </c>
      <c r="H335" s="30">
        <v>17316</v>
      </c>
      <c r="I335" s="30">
        <v>22779</v>
      </c>
    </row>
    <row r="336" spans="1:9" ht="15">
      <c r="A336" s="2"/>
      <c r="B336" s="30" t="s">
        <v>18</v>
      </c>
      <c r="C336" s="30" t="s">
        <v>309</v>
      </c>
      <c r="D336" s="30">
        <v>11885</v>
      </c>
      <c r="E336" s="30">
        <v>44533</v>
      </c>
      <c r="F336" s="30">
        <v>56418</v>
      </c>
      <c r="G336" s="30">
        <v>10611</v>
      </c>
      <c r="H336" s="30">
        <v>39622</v>
      </c>
      <c r="I336" s="30">
        <v>50233</v>
      </c>
    </row>
    <row r="337" spans="1:9" ht="15">
      <c r="A337" s="2"/>
      <c r="B337" s="30" t="s">
        <v>18</v>
      </c>
      <c r="C337" s="30" t="s">
        <v>310</v>
      </c>
      <c r="D337" s="30">
        <v>6466</v>
      </c>
      <c r="E337" s="30">
        <v>14172</v>
      </c>
      <c r="F337" s="30">
        <v>20638</v>
      </c>
      <c r="G337" s="30">
        <v>6278</v>
      </c>
      <c r="H337" s="30">
        <v>13791</v>
      </c>
      <c r="I337" s="30">
        <v>20069</v>
      </c>
    </row>
    <row r="338" spans="1:9" ht="15">
      <c r="A338" s="2"/>
      <c r="B338" s="30" t="s">
        <v>18</v>
      </c>
      <c r="C338" s="30" t="s">
        <v>311</v>
      </c>
      <c r="D338" s="30">
        <v>3697</v>
      </c>
      <c r="E338" s="30">
        <v>11202</v>
      </c>
      <c r="F338" s="30">
        <v>14899</v>
      </c>
      <c r="G338" s="30">
        <v>2337</v>
      </c>
      <c r="H338" s="30">
        <v>6650</v>
      </c>
      <c r="I338" s="30">
        <v>8987</v>
      </c>
    </row>
    <row r="339" spans="1:9" ht="15">
      <c r="A339" s="2"/>
      <c r="B339" s="30" t="s">
        <v>18</v>
      </c>
      <c r="C339" s="30" t="s">
        <v>312</v>
      </c>
      <c r="D339" s="30">
        <v>16801</v>
      </c>
      <c r="E339" s="30">
        <v>43123</v>
      </c>
      <c r="F339" s="30">
        <v>59924</v>
      </c>
      <c r="G339" s="30">
        <v>16007</v>
      </c>
      <c r="H339" s="30">
        <v>39338</v>
      </c>
      <c r="I339" s="30">
        <v>55345</v>
      </c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109" t="s">
        <v>33</v>
      </c>
      <c r="C341" s="109"/>
      <c r="D341" s="22">
        <f aca="true" t="shared" si="21" ref="D341:I341">SUM(D308:D340)</f>
        <v>303357</v>
      </c>
      <c r="E341" s="22">
        <f t="shared" si="21"/>
        <v>764056</v>
      </c>
      <c r="F341" s="22">
        <f t="shared" si="21"/>
        <v>1067413</v>
      </c>
      <c r="G341" s="22">
        <f t="shared" si="21"/>
        <v>258531</v>
      </c>
      <c r="H341" s="22">
        <f t="shared" si="21"/>
        <v>638117</v>
      </c>
      <c r="I341" s="22">
        <f t="shared" si="21"/>
        <v>896648</v>
      </c>
    </row>
    <row r="342" spans="1:9" ht="15">
      <c r="A342" s="53"/>
      <c r="B342" s="54"/>
      <c r="C342" s="54"/>
      <c r="D342" s="55"/>
      <c r="E342" s="55"/>
      <c r="F342" s="55"/>
      <c r="G342" s="55"/>
      <c r="H342" s="55"/>
      <c r="I342" s="55"/>
    </row>
    <row r="343" spans="1:9" ht="15">
      <c r="A343" s="2"/>
      <c r="B343" s="2"/>
      <c r="C343" s="2"/>
      <c r="D343" s="107" t="s">
        <v>232</v>
      </c>
      <c r="E343" s="107"/>
      <c r="F343" s="107"/>
      <c r="G343" s="107" t="s">
        <v>217</v>
      </c>
      <c r="H343" s="107"/>
      <c r="I343" s="107"/>
    </row>
    <row r="344" spans="1:9" ht="15">
      <c r="A344" s="2"/>
      <c r="B344" s="2" t="s">
        <v>0</v>
      </c>
      <c r="C344" s="2" t="s">
        <v>529</v>
      </c>
      <c r="D344" s="39" t="s">
        <v>31</v>
      </c>
      <c r="E344" s="39" t="s">
        <v>32</v>
      </c>
      <c r="F344" s="39" t="s">
        <v>33</v>
      </c>
      <c r="G344" s="33" t="s">
        <v>31</v>
      </c>
      <c r="H344" s="33" t="s">
        <v>32</v>
      </c>
      <c r="I344" s="33" t="s">
        <v>33</v>
      </c>
    </row>
    <row r="345" spans="1:9" ht="15">
      <c r="A345" s="2">
        <v>15</v>
      </c>
      <c r="B345" s="2" t="s">
        <v>620</v>
      </c>
      <c r="C345" s="2" t="s">
        <v>621</v>
      </c>
      <c r="D345" s="34">
        <v>85</v>
      </c>
      <c r="E345" s="34">
        <v>170</v>
      </c>
      <c r="F345" s="34">
        <v>255</v>
      </c>
      <c r="G345" s="34">
        <v>47</v>
      </c>
      <c r="H345" s="34">
        <v>132</v>
      </c>
      <c r="I345" s="34">
        <v>179</v>
      </c>
    </row>
    <row r="346" spans="1:9" ht="15">
      <c r="A346" s="2"/>
      <c r="B346" s="2" t="s">
        <v>620</v>
      </c>
      <c r="C346" s="2" t="s">
        <v>622</v>
      </c>
      <c r="D346" s="34">
        <v>172</v>
      </c>
      <c r="E346" s="34">
        <v>364</v>
      </c>
      <c r="F346" s="34">
        <v>536</v>
      </c>
      <c r="G346" s="34">
        <v>141</v>
      </c>
      <c r="H346" s="34">
        <v>287</v>
      </c>
      <c r="I346" s="34">
        <v>428</v>
      </c>
    </row>
    <row r="347" spans="1:9" ht="15">
      <c r="A347" s="2"/>
      <c r="B347" s="2" t="s">
        <v>273</v>
      </c>
      <c r="C347" s="2"/>
      <c r="D347" s="2">
        <f aca="true" t="shared" si="22" ref="D347:I347">SUM(D345:D346)</f>
        <v>257</v>
      </c>
      <c r="E347" s="2">
        <f t="shared" si="22"/>
        <v>534</v>
      </c>
      <c r="F347" s="2">
        <f t="shared" si="22"/>
        <v>791</v>
      </c>
      <c r="G347" s="2">
        <f t="shared" si="22"/>
        <v>188</v>
      </c>
      <c r="H347" s="2">
        <f t="shared" si="22"/>
        <v>419</v>
      </c>
      <c r="I347" s="2">
        <f t="shared" si="22"/>
        <v>607</v>
      </c>
    </row>
    <row r="348" spans="1:9" ht="15">
      <c r="A348" s="53"/>
      <c r="B348" s="54"/>
      <c r="C348" s="54"/>
      <c r="D348" s="55"/>
      <c r="E348" s="55"/>
      <c r="F348" s="55"/>
      <c r="G348" s="55"/>
      <c r="H348" s="55"/>
      <c r="I348" s="55"/>
    </row>
    <row r="351" spans="1:9" ht="15.75">
      <c r="A351" s="5" t="s">
        <v>28</v>
      </c>
      <c r="B351" s="6" t="s">
        <v>29</v>
      </c>
      <c r="C351" s="6" t="s">
        <v>30</v>
      </c>
      <c r="D351" s="6" t="s">
        <v>31</v>
      </c>
      <c r="E351" s="6" t="s">
        <v>32</v>
      </c>
      <c r="F351" s="6" t="s">
        <v>33</v>
      </c>
      <c r="G351" s="10" t="s">
        <v>31</v>
      </c>
      <c r="H351" s="10" t="s">
        <v>32</v>
      </c>
      <c r="I351" s="10" t="s">
        <v>33</v>
      </c>
    </row>
    <row r="352" spans="1:9" ht="15">
      <c r="A352" s="12">
        <v>16</v>
      </c>
      <c r="B352" s="13" t="s">
        <v>19</v>
      </c>
      <c r="C352" s="13" t="s">
        <v>93</v>
      </c>
      <c r="D352" s="14">
        <v>27295</v>
      </c>
      <c r="E352" s="14">
        <v>50279</v>
      </c>
      <c r="F352" s="14">
        <v>77574</v>
      </c>
      <c r="G352" s="14">
        <v>24506</v>
      </c>
      <c r="H352" s="14">
        <v>45714</v>
      </c>
      <c r="I352" s="14">
        <v>70220</v>
      </c>
    </row>
    <row r="353" spans="1:9" ht="15">
      <c r="A353" s="12"/>
      <c r="B353" s="13" t="s">
        <v>19</v>
      </c>
      <c r="C353" s="13" t="s">
        <v>94</v>
      </c>
      <c r="D353" s="14">
        <v>6423</v>
      </c>
      <c r="E353" s="14">
        <v>11477</v>
      </c>
      <c r="F353" s="14">
        <v>17900</v>
      </c>
      <c r="G353" s="14">
        <v>5692</v>
      </c>
      <c r="H353" s="14">
        <v>10318</v>
      </c>
      <c r="I353" s="14">
        <v>16010</v>
      </c>
    </row>
    <row r="354" spans="1:9" ht="15">
      <c r="A354" s="12"/>
      <c r="B354" s="13"/>
      <c r="C354" s="13"/>
      <c r="D354" s="14"/>
      <c r="E354" s="14"/>
      <c r="F354" s="14"/>
      <c r="G354" s="14"/>
      <c r="H354" s="14"/>
      <c r="I354" s="14"/>
    </row>
    <row r="355" spans="1:9" ht="15">
      <c r="A355" s="12"/>
      <c r="B355" s="13" t="s">
        <v>33</v>
      </c>
      <c r="C355" s="13"/>
      <c r="D355" s="14">
        <f aca="true" t="shared" si="23" ref="D355:I355">SUM(D352:D354)</f>
        <v>33718</v>
      </c>
      <c r="E355" s="14">
        <f t="shared" si="23"/>
        <v>61756</v>
      </c>
      <c r="F355" s="14">
        <f t="shared" si="23"/>
        <v>95474</v>
      </c>
      <c r="G355" s="14">
        <f t="shared" si="23"/>
        <v>30198</v>
      </c>
      <c r="H355" s="14">
        <f t="shared" si="23"/>
        <v>56032</v>
      </c>
      <c r="I355" s="14">
        <f t="shared" si="23"/>
        <v>86230</v>
      </c>
    </row>
    <row r="357" spans="1:9" ht="15">
      <c r="A357" s="2"/>
      <c r="B357" s="2"/>
      <c r="C357" s="2"/>
      <c r="D357" s="107" t="s">
        <v>232</v>
      </c>
      <c r="E357" s="107"/>
      <c r="F357" s="107"/>
      <c r="G357" s="107" t="s">
        <v>217</v>
      </c>
      <c r="H357" s="107"/>
      <c r="I357" s="107"/>
    </row>
    <row r="358" spans="1:9" ht="15">
      <c r="A358" s="2"/>
      <c r="B358" s="2" t="s">
        <v>0</v>
      </c>
      <c r="C358" s="2" t="s">
        <v>529</v>
      </c>
      <c r="D358" s="39" t="s">
        <v>31</v>
      </c>
      <c r="E358" s="39" t="s">
        <v>32</v>
      </c>
      <c r="F358" s="39" t="s">
        <v>33</v>
      </c>
      <c r="G358" s="33" t="s">
        <v>31</v>
      </c>
      <c r="H358" s="33" t="s">
        <v>32</v>
      </c>
      <c r="I358" s="33" t="s">
        <v>33</v>
      </c>
    </row>
    <row r="359" spans="1:9" ht="15">
      <c r="A359" s="2">
        <v>17</v>
      </c>
      <c r="B359" s="2" t="s">
        <v>20</v>
      </c>
      <c r="C359" s="2" t="s">
        <v>611</v>
      </c>
      <c r="D359" s="34">
        <v>16921</v>
      </c>
      <c r="E359" s="34">
        <v>26660</v>
      </c>
      <c r="F359" s="34">
        <v>43581</v>
      </c>
      <c r="G359" s="52">
        <v>12660</v>
      </c>
      <c r="H359" s="34">
        <v>19950</v>
      </c>
      <c r="I359" s="34">
        <v>32610</v>
      </c>
    </row>
    <row r="360" spans="1:9" ht="15">
      <c r="A360" s="2"/>
      <c r="B360" s="2" t="s">
        <v>20</v>
      </c>
      <c r="C360" s="2" t="s">
        <v>612</v>
      </c>
      <c r="D360" s="34">
        <v>6983</v>
      </c>
      <c r="E360" s="34">
        <v>61819</v>
      </c>
      <c r="F360" s="34">
        <v>68802</v>
      </c>
      <c r="G360" s="52">
        <v>5921</v>
      </c>
      <c r="H360" s="34">
        <v>51901</v>
      </c>
      <c r="I360" s="34">
        <v>57822</v>
      </c>
    </row>
    <row r="361" spans="1:9" ht="15">
      <c r="A361" s="2"/>
      <c r="B361" s="2" t="s">
        <v>20</v>
      </c>
      <c r="C361" s="2" t="s">
        <v>613</v>
      </c>
      <c r="D361" s="34">
        <v>11561</v>
      </c>
      <c r="E361" s="34">
        <v>43424</v>
      </c>
      <c r="F361" s="34">
        <v>54985</v>
      </c>
      <c r="G361" s="52">
        <v>6717</v>
      </c>
      <c r="H361" s="34">
        <v>28576</v>
      </c>
      <c r="I361" s="34">
        <v>35293</v>
      </c>
    </row>
    <row r="362" spans="1:9" ht="15">
      <c r="A362" s="2"/>
      <c r="B362" s="2" t="s">
        <v>20</v>
      </c>
      <c r="C362" s="2" t="s">
        <v>614</v>
      </c>
      <c r="D362" s="34">
        <v>28566</v>
      </c>
      <c r="E362" s="34">
        <v>68558</v>
      </c>
      <c r="F362" s="34">
        <v>97124</v>
      </c>
      <c r="G362" s="52">
        <v>19540</v>
      </c>
      <c r="H362" s="34">
        <v>46469</v>
      </c>
      <c r="I362" s="34">
        <v>66009</v>
      </c>
    </row>
    <row r="363" spans="1:9" ht="15">
      <c r="A363" s="2"/>
      <c r="B363" s="2" t="s">
        <v>20</v>
      </c>
      <c r="C363" s="2" t="s">
        <v>615</v>
      </c>
      <c r="D363" s="34">
        <v>16280</v>
      </c>
      <c r="E363" s="34">
        <v>61921</v>
      </c>
      <c r="F363" s="34">
        <v>78201</v>
      </c>
      <c r="G363" s="52">
        <v>11077</v>
      </c>
      <c r="H363" s="34">
        <v>43492</v>
      </c>
      <c r="I363" s="34">
        <v>54569</v>
      </c>
    </row>
    <row r="364" spans="1:9" ht="15">
      <c r="A364" s="2"/>
      <c r="B364" s="2" t="s">
        <v>20</v>
      </c>
      <c r="C364" s="2" t="s">
        <v>616</v>
      </c>
      <c r="D364" s="34">
        <v>7912</v>
      </c>
      <c r="E364" s="34">
        <v>68690</v>
      </c>
      <c r="F364" s="34">
        <v>76602</v>
      </c>
      <c r="G364" s="52">
        <v>5870</v>
      </c>
      <c r="H364" s="34">
        <v>52683</v>
      </c>
      <c r="I364" s="34">
        <v>58553</v>
      </c>
    </row>
    <row r="365" spans="1:9" ht="15">
      <c r="A365" s="2"/>
      <c r="B365" s="2" t="s">
        <v>20</v>
      </c>
      <c r="C365" s="2" t="s">
        <v>617</v>
      </c>
      <c r="D365" s="34">
        <v>11744</v>
      </c>
      <c r="E365" s="34">
        <v>39221</v>
      </c>
      <c r="F365" s="34">
        <v>50965</v>
      </c>
      <c r="G365" s="52">
        <v>7239</v>
      </c>
      <c r="H365" s="34">
        <v>29080</v>
      </c>
      <c r="I365" s="34">
        <v>36319</v>
      </c>
    </row>
    <row r="366" spans="1:9" ht="15">
      <c r="A366" s="2"/>
      <c r="B366" s="2" t="s">
        <v>20</v>
      </c>
      <c r="C366" s="2" t="s">
        <v>618</v>
      </c>
      <c r="D366" s="34">
        <v>7471</v>
      </c>
      <c r="E366" s="34">
        <v>51439</v>
      </c>
      <c r="F366" s="34">
        <v>58910</v>
      </c>
      <c r="G366" s="34">
        <v>5373</v>
      </c>
      <c r="H366" s="34">
        <v>36636</v>
      </c>
      <c r="I366" s="34">
        <v>42009</v>
      </c>
    </row>
    <row r="367" spans="1:9" ht="15">
      <c r="A367" s="2"/>
      <c r="B367" s="2" t="s">
        <v>20</v>
      </c>
      <c r="C367" s="2" t="s">
        <v>619</v>
      </c>
      <c r="D367" s="34">
        <v>5736</v>
      </c>
      <c r="E367" s="34">
        <v>50809</v>
      </c>
      <c r="F367" s="34">
        <v>56545</v>
      </c>
      <c r="G367" s="34">
        <v>3513</v>
      </c>
      <c r="H367" s="34">
        <v>30611</v>
      </c>
      <c r="I367" s="34">
        <v>34124</v>
      </c>
    </row>
    <row r="368" spans="1:9" ht="15">
      <c r="A368" s="2"/>
      <c r="B368" s="2" t="s">
        <v>273</v>
      </c>
      <c r="C368" s="2"/>
      <c r="D368" s="2">
        <f aca="true" t="shared" si="24" ref="D368:I368">SUM(D359:D367)</f>
        <v>113174</v>
      </c>
      <c r="E368" s="2">
        <f t="shared" si="24"/>
        <v>472541</v>
      </c>
      <c r="F368" s="2">
        <f t="shared" si="24"/>
        <v>585715</v>
      </c>
      <c r="G368" s="2">
        <f t="shared" si="24"/>
        <v>77910</v>
      </c>
      <c r="H368" s="2">
        <f t="shared" si="24"/>
        <v>339398</v>
      </c>
      <c r="I368" s="2">
        <f t="shared" si="24"/>
        <v>417308</v>
      </c>
    </row>
    <row r="371" spans="1:9" ht="15.75">
      <c r="A371" s="2"/>
      <c r="B371" s="2"/>
      <c r="C371" s="2"/>
      <c r="D371" s="112" t="s">
        <v>648</v>
      </c>
      <c r="E371" s="112"/>
      <c r="F371" s="112"/>
      <c r="G371" s="98" t="s">
        <v>42</v>
      </c>
      <c r="H371" s="98"/>
      <c r="I371" s="98"/>
    </row>
    <row r="372" spans="1:9" ht="15.75">
      <c r="A372" s="48" t="s">
        <v>28</v>
      </c>
      <c r="B372" s="49" t="s">
        <v>29</v>
      </c>
      <c r="C372" s="49" t="s">
        <v>30</v>
      </c>
      <c r="D372" s="49" t="s">
        <v>31</v>
      </c>
      <c r="E372" s="49" t="s">
        <v>32</v>
      </c>
      <c r="F372" s="49" t="s">
        <v>33</v>
      </c>
      <c r="G372" s="10" t="s">
        <v>31</v>
      </c>
      <c r="H372" s="10" t="s">
        <v>32</v>
      </c>
      <c r="I372" s="10" t="s">
        <v>33</v>
      </c>
    </row>
    <row r="373" spans="1:9" ht="15">
      <c r="A373" s="19">
        <v>18</v>
      </c>
      <c r="B373" s="19" t="s">
        <v>21</v>
      </c>
      <c r="C373" s="19" t="s">
        <v>95</v>
      </c>
      <c r="D373" s="16">
        <v>15989</v>
      </c>
      <c r="E373" s="16">
        <v>25737</v>
      </c>
      <c r="F373" s="16">
        <v>41726</v>
      </c>
      <c r="G373" s="16">
        <v>13996</v>
      </c>
      <c r="H373" s="16">
        <v>21901</v>
      </c>
      <c r="I373" s="16">
        <v>35897</v>
      </c>
    </row>
    <row r="374" spans="1:9" ht="15">
      <c r="A374" s="19"/>
      <c r="B374" s="19" t="s">
        <v>21</v>
      </c>
      <c r="C374" s="19" t="s">
        <v>96</v>
      </c>
      <c r="D374" s="16">
        <v>27086</v>
      </c>
      <c r="E374" s="16">
        <v>49613</v>
      </c>
      <c r="F374" s="16">
        <v>76699</v>
      </c>
      <c r="G374" s="16">
        <v>23348</v>
      </c>
      <c r="H374" s="16">
        <v>42406</v>
      </c>
      <c r="I374" s="16">
        <v>65754</v>
      </c>
    </row>
    <row r="375" spans="1:9" ht="15">
      <c r="A375" s="19"/>
      <c r="B375" s="19" t="s">
        <v>21</v>
      </c>
      <c r="C375" s="19" t="s">
        <v>97</v>
      </c>
      <c r="D375" s="16">
        <v>34676</v>
      </c>
      <c r="E375" s="16">
        <v>122904</v>
      </c>
      <c r="F375" s="16">
        <v>157580</v>
      </c>
      <c r="G375" s="16">
        <v>13998</v>
      </c>
      <c r="H375" s="16">
        <v>46227</v>
      </c>
      <c r="I375" s="16">
        <v>60225</v>
      </c>
    </row>
    <row r="376" spans="1:9" ht="15">
      <c r="A376" s="19"/>
      <c r="B376" s="19" t="s">
        <v>21</v>
      </c>
      <c r="C376" s="19" t="s">
        <v>98</v>
      </c>
      <c r="D376" s="16">
        <v>6130</v>
      </c>
      <c r="E376" s="16">
        <v>14685</v>
      </c>
      <c r="F376" s="16">
        <v>20815</v>
      </c>
      <c r="G376" s="16">
        <v>5248</v>
      </c>
      <c r="H376" s="16">
        <v>11847</v>
      </c>
      <c r="I376" s="16">
        <v>17095</v>
      </c>
    </row>
    <row r="377" spans="1:9" ht="15">
      <c r="A377" s="19"/>
      <c r="B377" s="19" t="s">
        <v>21</v>
      </c>
      <c r="C377" s="19" t="s">
        <v>99</v>
      </c>
      <c r="D377" s="18" t="s">
        <v>49</v>
      </c>
      <c r="E377" s="16">
        <v>884</v>
      </c>
      <c r="F377" s="16">
        <v>884</v>
      </c>
      <c r="G377" s="18" t="s">
        <v>49</v>
      </c>
      <c r="H377" s="16">
        <v>332</v>
      </c>
      <c r="I377" s="16">
        <v>332</v>
      </c>
    </row>
    <row r="378" spans="1:9" ht="15">
      <c r="A378" s="19"/>
      <c r="B378" s="19" t="s">
        <v>21</v>
      </c>
      <c r="C378" s="19" t="s">
        <v>100</v>
      </c>
      <c r="D378" s="16">
        <v>30074</v>
      </c>
      <c r="E378" s="16">
        <v>67337</v>
      </c>
      <c r="F378" s="16">
        <v>97411</v>
      </c>
      <c r="G378" s="16">
        <v>25440</v>
      </c>
      <c r="H378" s="16">
        <v>56845</v>
      </c>
      <c r="I378" s="16">
        <v>82285</v>
      </c>
    </row>
    <row r="379" spans="1:9" ht="15">
      <c r="A379" s="19"/>
      <c r="B379" s="19" t="s">
        <v>21</v>
      </c>
      <c r="C379" s="19" t="s">
        <v>101</v>
      </c>
      <c r="D379" s="16">
        <v>5753</v>
      </c>
      <c r="E379" s="16">
        <v>14903</v>
      </c>
      <c r="F379" s="16">
        <v>20656</v>
      </c>
      <c r="G379" s="16">
        <v>4019</v>
      </c>
      <c r="H379" s="16">
        <v>9714</v>
      </c>
      <c r="I379" s="16">
        <v>13733</v>
      </c>
    </row>
    <row r="380" spans="1:9" ht="15">
      <c r="A380" s="19"/>
      <c r="B380" s="19" t="s">
        <v>21</v>
      </c>
      <c r="C380" s="19" t="s">
        <v>102</v>
      </c>
      <c r="D380" s="16">
        <v>13778</v>
      </c>
      <c r="E380" s="16">
        <v>18520</v>
      </c>
      <c r="F380" s="16">
        <v>32298</v>
      </c>
      <c r="G380" s="16">
        <v>12550</v>
      </c>
      <c r="H380" s="16">
        <v>16925</v>
      </c>
      <c r="I380" s="16">
        <v>29475</v>
      </c>
    </row>
    <row r="381" spans="1:9" ht="15">
      <c r="A381" s="19"/>
      <c r="B381" s="19" t="s">
        <v>21</v>
      </c>
      <c r="C381" s="19" t="s">
        <v>103</v>
      </c>
      <c r="D381" s="16">
        <v>10460</v>
      </c>
      <c r="E381" s="16">
        <v>26238</v>
      </c>
      <c r="F381" s="16">
        <v>36698</v>
      </c>
      <c r="G381" s="16">
        <v>8681</v>
      </c>
      <c r="H381" s="16">
        <v>21691</v>
      </c>
      <c r="I381" s="16">
        <v>30372</v>
      </c>
    </row>
    <row r="382" spans="1:9" ht="15">
      <c r="A382" s="19"/>
      <c r="B382" s="19" t="s">
        <v>21</v>
      </c>
      <c r="C382" s="19" t="s">
        <v>104</v>
      </c>
      <c r="D382" s="16">
        <v>1010</v>
      </c>
      <c r="E382" s="16">
        <v>1506</v>
      </c>
      <c r="F382" s="16">
        <v>2516</v>
      </c>
      <c r="G382" s="16">
        <v>925</v>
      </c>
      <c r="H382" s="16">
        <v>1379</v>
      </c>
      <c r="I382" s="16">
        <v>2304</v>
      </c>
    </row>
    <row r="383" spans="1:9" ht="15">
      <c r="A383" s="19"/>
      <c r="B383" s="19" t="s">
        <v>21</v>
      </c>
      <c r="C383" s="19" t="s">
        <v>105</v>
      </c>
      <c r="D383" s="16">
        <v>6344</v>
      </c>
      <c r="E383" s="16">
        <v>11821</v>
      </c>
      <c r="F383" s="16">
        <v>18165</v>
      </c>
      <c r="G383" s="16">
        <v>5750</v>
      </c>
      <c r="H383" s="16">
        <v>10714</v>
      </c>
      <c r="I383" s="16">
        <v>16464</v>
      </c>
    </row>
    <row r="384" spans="1:9" ht="15">
      <c r="A384" s="19"/>
      <c r="B384" s="19" t="s">
        <v>21</v>
      </c>
      <c r="C384" s="19" t="s">
        <v>106</v>
      </c>
      <c r="D384" s="16">
        <v>18537</v>
      </c>
      <c r="E384" s="16">
        <v>20332</v>
      </c>
      <c r="F384" s="16">
        <v>38869</v>
      </c>
      <c r="G384" s="16">
        <v>14443</v>
      </c>
      <c r="H384" s="16">
        <v>15854</v>
      </c>
      <c r="I384" s="16">
        <v>30297</v>
      </c>
    </row>
    <row r="385" spans="1:9" ht="15">
      <c r="A385" s="19"/>
      <c r="B385" s="19" t="s">
        <v>21</v>
      </c>
      <c r="C385" s="19" t="s">
        <v>107</v>
      </c>
      <c r="D385" s="16">
        <v>21293</v>
      </c>
      <c r="E385" s="16">
        <v>27371</v>
      </c>
      <c r="F385" s="16">
        <v>48664</v>
      </c>
      <c r="G385" s="16">
        <v>18724</v>
      </c>
      <c r="H385" s="16">
        <v>24295</v>
      </c>
      <c r="I385" s="16">
        <v>43019</v>
      </c>
    </row>
    <row r="386" spans="1:9" ht="15">
      <c r="A386" s="19"/>
      <c r="B386" s="19" t="s">
        <v>21</v>
      </c>
      <c r="C386" s="19" t="s">
        <v>108</v>
      </c>
      <c r="D386" s="16">
        <v>15026</v>
      </c>
      <c r="E386" s="16">
        <v>32298</v>
      </c>
      <c r="F386" s="16">
        <v>47324</v>
      </c>
      <c r="G386" s="16">
        <v>11570</v>
      </c>
      <c r="H386" s="16">
        <v>24598</v>
      </c>
      <c r="I386" s="16">
        <v>36168</v>
      </c>
    </row>
    <row r="387" spans="1:9" ht="15">
      <c r="A387" s="19"/>
      <c r="B387" s="19" t="s">
        <v>21</v>
      </c>
      <c r="C387" s="19" t="s">
        <v>109</v>
      </c>
      <c r="D387" s="16">
        <v>11650</v>
      </c>
      <c r="E387" s="16">
        <v>36225</v>
      </c>
      <c r="F387" s="16">
        <v>47875</v>
      </c>
      <c r="G387" s="16">
        <v>10389</v>
      </c>
      <c r="H387" s="16">
        <v>32382</v>
      </c>
      <c r="I387" s="16">
        <v>42771</v>
      </c>
    </row>
    <row r="388" spans="1:9" ht="15">
      <c r="A388" s="19"/>
      <c r="B388" s="19" t="s">
        <v>21</v>
      </c>
      <c r="C388" s="19" t="s">
        <v>110</v>
      </c>
      <c r="D388" s="16">
        <v>37616</v>
      </c>
      <c r="E388" s="16">
        <v>57615</v>
      </c>
      <c r="F388" s="16">
        <v>95231</v>
      </c>
      <c r="G388" s="16">
        <v>37183</v>
      </c>
      <c r="H388" s="16">
        <v>56751</v>
      </c>
      <c r="I388" s="16">
        <v>93934</v>
      </c>
    </row>
    <row r="389" spans="1:9" ht="15">
      <c r="A389" s="19"/>
      <c r="B389" s="19" t="s">
        <v>21</v>
      </c>
      <c r="C389" s="19" t="s">
        <v>112</v>
      </c>
      <c r="D389" s="16">
        <v>26646</v>
      </c>
      <c r="E389" s="16">
        <v>54067</v>
      </c>
      <c r="F389" s="16">
        <v>80713</v>
      </c>
      <c r="G389" s="16">
        <v>4608</v>
      </c>
      <c r="H389" s="16">
        <v>14302</v>
      </c>
      <c r="I389" s="16">
        <v>18910</v>
      </c>
    </row>
    <row r="390" spans="1:9" ht="15">
      <c r="A390" s="19"/>
      <c r="B390" s="19" t="s">
        <v>21</v>
      </c>
      <c r="C390" s="19" t="s">
        <v>114</v>
      </c>
      <c r="D390" s="16">
        <v>12689</v>
      </c>
      <c r="E390" s="16">
        <v>35371</v>
      </c>
      <c r="F390" s="16">
        <v>48060</v>
      </c>
      <c r="G390" s="16">
        <v>10706</v>
      </c>
      <c r="H390" s="16">
        <v>29652</v>
      </c>
      <c r="I390" s="16">
        <v>40358</v>
      </c>
    </row>
    <row r="391" spans="1:9" ht="15">
      <c r="A391" s="19"/>
      <c r="B391" s="19" t="s">
        <v>21</v>
      </c>
      <c r="C391" s="19" t="s">
        <v>116</v>
      </c>
      <c r="D391" s="16">
        <v>10238</v>
      </c>
      <c r="E391" s="16">
        <v>14377</v>
      </c>
      <c r="F391" s="16">
        <v>24615</v>
      </c>
      <c r="G391" s="16">
        <v>7908</v>
      </c>
      <c r="H391" s="16">
        <v>11115</v>
      </c>
      <c r="I391" s="16">
        <v>19023</v>
      </c>
    </row>
    <row r="392" spans="1:9" ht="15">
      <c r="A392" s="19"/>
      <c r="B392" s="19" t="s">
        <v>21</v>
      </c>
      <c r="C392" s="19" t="s">
        <v>118</v>
      </c>
      <c r="D392" s="16">
        <v>21919</v>
      </c>
      <c r="E392" s="16">
        <v>49748</v>
      </c>
      <c r="F392" s="16">
        <v>71667</v>
      </c>
      <c r="G392" s="16">
        <v>20590</v>
      </c>
      <c r="H392" s="16">
        <v>46909</v>
      </c>
      <c r="I392" s="16">
        <v>67499</v>
      </c>
    </row>
    <row r="393" spans="1:9" ht="15">
      <c r="A393" s="19"/>
      <c r="B393" s="19" t="s">
        <v>21</v>
      </c>
      <c r="C393" s="19" t="s">
        <v>120</v>
      </c>
      <c r="D393" s="16">
        <v>5021</v>
      </c>
      <c r="E393" s="16">
        <v>7233</v>
      </c>
      <c r="F393" s="16">
        <v>12254</v>
      </c>
      <c r="G393" s="16">
        <v>3910</v>
      </c>
      <c r="H393" s="16">
        <v>5431</v>
      </c>
      <c r="I393" s="16">
        <v>9341</v>
      </c>
    </row>
    <row r="394" spans="1:9" ht="15">
      <c r="A394" s="19"/>
      <c r="B394" s="19" t="s">
        <v>21</v>
      </c>
      <c r="C394" s="19" t="s">
        <v>122</v>
      </c>
      <c r="D394" s="16">
        <v>7927</v>
      </c>
      <c r="E394" s="16">
        <v>12423</v>
      </c>
      <c r="F394" s="16">
        <v>20350</v>
      </c>
      <c r="G394" s="16">
        <v>3294</v>
      </c>
      <c r="H394" s="16">
        <v>5676</v>
      </c>
      <c r="I394" s="16">
        <v>8970</v>
      </c>
    </row>
    <row r="395" spans="1:9" ht="15">
      <c r="A395" s="19"/>
      <c r="B395" s="19" t="s">
        <v>21</v>
      </c>
      <c r="C395" s="19" t="s">
        <v>124</v>
      </c>
      <c r="D395" s="16">
        <v>12898</v>
      </c>
      <c r="E395" s="16">
        <v>21779</v>
      </c>
      <c r="F395" s="16">
        <v>34677</v>
      </c>
      <c r="G395" s="16">
        <v>8789</v>
      </c>
      <c r="H395" s="16">
        <v>14199</v>
      </c>
      <c r="I395" s="16">
        <v>22988</v>
      </c>
    </row>
    <row r="396" spans="1:9" ht="15">
      <c r="A396" s="19"/>
      <c r="B396" s="19" t="s">
        <v>21</v>
      </c>
      <c r="C396" s="19" t="s">
        <v>126</v>
      </c>
      <c r="D396" s="16">
        <v>15038</v>
      </c>
      <c r="E396" s="16">
        <v>35730</v>
      </c>
      <c r="F396" s="16">
        <v>50768</v>
      </c>
      <c r="G396" s="16">
        <v>9141</v>
      </c>
      <c r="H396" s="16">
        <v>22008</v>
      </c>
      <c r="I396" s="16">
        <v>31149</v>
      </c>
    </row>
    <row r="397" spans="1:9" ht="15">
      <c r="A397" s="19"/>
      <c r="B397" s="19" t="s">
        <v>21</v>
      </c>
      <c r="C397" s="19" t="s">
        <v>128</v>
      </c>
      <c r="D397" s="16">
        <v>12473</v>
      </c>
      <c r="E397" s="16">
        <v>20678</v>
      </c>
      <c r="F397" s="16">
        <v>33151</v>
      </c>
      <c r="G397" s="16">
        <v>9635</v>
      </c>
      <c r="H397" s="16">
        <v>15976</v>
      </c>
      <c r="I397" s="16">
        <v>25611</v>
      </c>
    </row>
    <row r="398" spans="1:9" ht="15">
      <c r="A398" s="19"/>
      <c r="B398" s="19" t="s">
        <v>21</v>
      </c>
      <c r="C398" s="19" t="s">
        <v>130</v>
      </c>
      <c r="D398" s="16">
        <v>23800</v>
      </c>
      <c r="E398" s="16">
        <v>32957</v>
      </c>
      <c r="F398" s="16">
        <v>56757</v>
      </c>
      <c r="G398" s="16">
        <v>15431</v>
      </c>
      <c r="H398" s="16">
        <v>21189</v>
      </c>
      <c r="I398" s="16">
        <v>36620</v>
      </c>
    </row>
    <row r="399" spans="1:9" ht="15">
      <c r="A399" s="19"/>
      <c r="B399" s="19" t="s">
        <v>21</v>
      </c>
      <c r="C399" s="19" t="s">
        <v>132</v>
      </c>
      <c r="D399" s="16">
        <v>2563</v>
      </c>
      <c r="E399" s="16">
        <v>8046</v>
      </c>
      <c r="F399" s="16">
        <v>10609</v>
      </c>
      <c r="G399" s="16">
        <v>2539</v>
      </c>
      <c r="H399" s="16">
        <v>7941</v>
      </c>
      <c r="I399" s="16">
        <v>10480</v>
      </c>
    </row>
    <row r="400" spans="1:9" ht="15">
      <c r="A400" s="19"/>
      <c r="B400" s="19" t="s">
        <v>21</v>
      </c>
      <c r="C400" s="19" t="s">
        <v>134</v>
      </c>
      <c r="D400" s="16">
        <v>12151</v>
      </c>
      <c r="E400" s="16">
        <v>28587</v>
      </c>
      <c r="F400" s="16">
        <v>40738</v>
      </c>
      <c r="G400" s="16">
        <v>10810</v>
      </c>
      <c r="H400" s="16">
        <v>25332</v>
      </c>
      <c r="I400" s="16">
        <v>36142</v>
      </c>
    </row>
    <row r="401" spans="1:9" ht="15">
      <c r="A401" s="19"/>
      <c r="B401" s="19" t="s">
        <v>21</v>
      </c>
      <c r="C401" s="19" t="s">
        <v>136</v>
      </c>
      <c r="D401" s="16">
        <v>27021</v>
      </c>
      <c r="E401" s="16">
        <v>40842</v>
      </c>
      <c r="F401" s="16">
        <v>67863</v>
      </c>
      <c r="G401" s="16">
        <v>21264</v>
      </c>
      <c r="H401" s="16">
        <v>31480</v>
      </c>
      <c r="I401" s="16">
        <v>52744</v>
      </c>
    </row>
    <row r="402" spans="1:9" ht="15">
      <c r="A402" s="19"/>
      <c r="B402" s="19" t="s">
        <v>21</v>
      </c>
      <c r="C402" s="19" t="s">
        <v>138</v>
      </c>
      <c r="D402" s="16">
        <v>15596</v>
      </c>
      <c r="E402" s="16">
        <v>55561</v>
      </c>
      <c r="F402" s="16">
        <v>71157</v>
      </c>
      <c r="G402" s="16">
        <v>10762</v>
      </c>
      <c r="H402" s="16">
        <v>38223</v>
      </c>
      <c r="I402" s="16">
        <v>48985</v>
      </c>
    </row>
    <row r="403" spans="1:9" ht="15">
      <c r="A403" s="19"/>
      <c r="B403" s="19" t="s">
        <v>21</v>
      </c>
      <c r="C403" s="19" t="s">
        <v>140</v>
      </c>
      <c r="D403" s="16">
        <v>7332</v>
      </c>
      <c r="E403" s="16">
        <v>10630</v>
      </c>
      <c r="F403" s="16">
        <v>17962</v>
      </c>
      <c r="G403" s="16">
        <v>5512</v>
      </c>
      <c r="H403" s="16">
        <v>8058</v>
      </c>
      <c r="I403" s="16">
        <v>13570</v>
      </c>
    </row>
    <row r="404" spans="1:9" ht="15">
      <c r="A404" s="19"/>
      <c r="B404" s="19" t="s">
        <v>21</v>
      </c>
      <c r="C404" s="19" t="s">
        <v>142</v>
      </c>
      <c r="D404" s="16">
        <v>19835</v>
      </c>
      <c r="E404" s="16">
        <v>21507</v>
      </c>
      <c r="F404" s="16">
        <v>41342</v>
      </c>
      <c r="G404" s="16">
        <v>15009</v>
      </c>
      <c r="H404" s="16">
        <v>15694</v>
      </c>
      <c r="I404" s="16">
        <v>30703</v>
      </c>
    </row>
    <row r="405" spans="1:9" ht="15">
      <c r="A405" s="19"/>
      <c r="B405" s="19" t="s">
        <v>21</v>
      </c>
      <c r="C405" s="19" t="s">
        <v>144</v>
      </c>
      <c r="D405" s="16">
        <v>10612</v>
      </c>
      <c r="E405" s="16">
        <v>20581</v>
      </c>
      <c r="F405" s="16">
        <v>31193</v>
      </c>
      <c r="G405" s="16">
        <v>8873</v>
      </c>
      <c r="H405" s="16">
        <v>16867</v>
      </c>
      <c r="I405" s="16">
        <v>25740</v>
      </c>
    </row>
    <row r="406" spans="1:9" ht="15">
      <c r="A406" s="19"/>
      <c r="B406" s="19" t="s">
        <v>21</v>
      </c>
      <c r="C406" s="19" t="s">
        <v>146</v>
      </c>
      <c r="D406" s="16">
        <v>14849</v>
      </c>
      <c r="E406" s="16">
        <v>22165</v>
      </c>
      <c r="F406" s="16">
        <v>37014</v>
      </c>
      <c r="G406" s="16">
        <v>10291</v>
      </c>
      <c r="H406" s="16">
        <v>14735</v>
      </c>
      <c r="I406" s="16">
        <v>25026</v>
      </c>
    </row>
    <row r="407" spans="1:9" ht="15">
      <c r="A407" s="19"/>
      <c r="B407" s="19" t="s">
        <v>21</v>
      </c>
      <c r="C407" s="19" t="s">
        <v>148</v>
      </c>
      <c r="D407" s="16">
        <v>7436</v>
      </c>
      <c r="E407" s="16">
        <v>38339</v>
      </c>
      <c r="F407" s="16">
        <v>45775</v>
      </c>
      <c r="G407" s="16">
        <v>5416</v>
      </c>
      <c r="H407" s="16">
        <v>26667</v>
      </c>
      <c r="I407" s="16">
        <v>32083</v>
      </c>
    </row>
    <row r="408" spans="1:9" ht="15">
      <c r="A408" s="19"/>
      <c r="B408" s="19" t="s">
        <v>21</v>
      </c>
      <c r="C408" s="19" t="s">
        <v>150</v>
      </c>
      <c r="D408" s="16">
        <v>5942</v>
      </c>
      <c r="E408" s="16">
        <v>13281</v>
      </c>
      <c r="F408" s="16">
        <v>19223</v>
      </c>
      <c r="G408" s="16">
        <v>5675</v>
      </c>
      <c r="H408" s="16">
        <v>12552</v>
      </c>
      <c r="I408" s="16">
        <v>18227</v>
      </c>
    </row>
    <row r="409" spans="1:9" ht="15">
      <c r="A409" s="19"/>
      <c r="B409" s="19" t="s">
        <v>21</v>
      </c>
      <c r="C409" s="19" t="s">
        <v>152</v>
      </c>
      <c r="D409" s="16">
        <v>2080</v>
      </c>
      <c r="E409" s="16">
        <v>1820</v>
      </c>
      <c r="F409" s="16">
        <v>3900</v>
      </c>
      <c r="G409" s="16">
        <v>1576</v>
      </c>
      <c r="H409" s="16">
        <v>1346</v>
      </c>
      <c r="I409" s="16">
        <v>2922</v>
      </c>
    </row>
    <row r="410" spans="1:9" ht="15">
      <c r="A410" s="19"/>
      <c r="B410" s="19" t="s">
        <v>21</v>
      </c>
      <c r="C410" s="19" t="s">
        <v>154</v>
      </c>
      <c r="D410" s="16">
        <v>18028</v>
      </c>
      <c r="E410" s="16">
        <v>26195</v>
      </c>
      <c r="F410" s="16">
        <v>44223</v>
      </c>
      <c r="G410" s="16">
        <v>15386</v>
      </c>
      <c r="H410" s="16">
        <v>21980</v>
      </c>
      <c r="I410" s="16">
        <v>37366</v>
      </c>
    </row>
    <row r="411" spans="1:9" ht="15">
      <c r="A411" s="19"/>
      <c r="B411" s="19" t="s">
        <v>21</v>
      </c>
      <c r="C411" s="19" t="s">
        <v>156</v>
      </c>
      <c r="D411" s="16">
        <v>16927</v>
      </c>
      <c r="E411" s="16">
        <v>20290</v>
      </c>
      <c r="F411" s="16">
        <v>37217</v>
      </c>
      <c r="G411" s="16">
        <v>13624</v>
      </c>
      <c r="H411" s="16">
        <v>16015</v>
      </c>
      <c r="I411" s="16">
        <v>29639</v>
      </c>
    </row>
    <row r="412" spans="1:9" ht="15">
      <c r="A412" s="19"/>
      <c r="B412" s="19" t="s">
        <v>21</v>
      </c>
      <c r="C412" s="19" t="s">
        <v>158</v>
      </c>
      <c r="D412" s="16">
        <v>8889</v>
      </c>
      <c r="E412" s="16">
        <v>12439</v>
      </c>
      <c r="F412" s="16">
        <v>21328</v>
      </c>
      <c r="G412" s="16">
        <v>7452</v>
      </c>
      <c r="H412" s="16">
        <v>10085</v>
      </c>
      <c r="I412" s="16">
        <v>17537</v>
      </c>
    </row>
    <row r="413" spans="1:9" ht="15">
      <c r="A413" s="19"/>
      <c r="B413" s="19" t="s">
        <v>21</v>
      </c>
      <c r="C413" s="19" t="s">
        <v>160</v>
      </c>
      <c r="D413" s="16">
        <v>6083</v>
      </c>
      <c r="E413" s="16">
        <v>13889</v>
      </c>
      <c r="F413" s="16">
        <v>19972</v>
      </c>
      <c r="G413" s="16">
        <v>4371</v>
      </c>
      <c r="H413" s="16">
        <v>9922</v>
      </c>
      <c r="I413" s="16">
        <v>14293</v>
      </c>
    </row>
    <row r="414" spans="1:9" ht="15">
      <c r="A414" s="19"/>
      <c r="B414" s="19" t="s">
        <v>21</v>
      </c>
      <c r="C414" s="19" t="s">
        <v>162</v>
      </c>
      <c r="D414" s="16">
        <v>27265</v>
      </c>
      <c r="E414" s="16">
        <v>32800</v>
      </c>
      <c r="F414" s="16">
        <v>60065</v>
      </c>
      <c r="G414" s="16">
        <v>26779</v>
      </c>
      <c r="H414" s="16">
        <v>32007</v>
      </c>
      <c r="I414" s="16">
        <v>58786</v>
      </c>
    </row>
    <row r="415" spans="1:9" ht="15">
      <c r="A415" s="19"/>
      <c r="B415" s="19" t="s">
        <v>21</v>
      </c>
      <c r="C415" s="19" t="s">
        <v>164</v>
      </c>
      <c r="D415" s="16">
        <v>17488</v>
      </c>
      <c r="E415" s="16">
        <v>23674</v>
      </c>
      <c r="F415" s="16">
        <v>41162</v>
      </c>
      <c r="G415" s="16">
        <v>12885</v>
      </c>
      <c r="H415" s="16">
        <v>17697</v>
      </c>
      <c r="I415" s="16">
        <v>30582</v>
      </c>
    </row>
    <row r="416" spans="1:9" ht="15">
      <c r="A416" s="19"/>
      <c r="B416" s="19" t="s">
        <v>21</v>
      </c>
      <c r="C416" s="19" t="s">
        <v>166</v>
      </c>
      <c r="D416" s="16">
        <v>12488</v>
      </c>
      <c r="E416" s="16">
        <v>20004</v>
      </c>
      <c r="F416" s="16">
        <v>32492</v>
      </c>
      <c r="G416" s="16">
        <v>5971</v>
      </c>
      <c r="H416" s="16">
        <v>9801</v>
      </c>
      <c r="I416" s="16">
        <v>15772</v>
      </c>
    </row>
    <row r="417" spans="1:9" ht="15">
      <c r="A417" s="19"/>
      <c r="B417" s="19" t="s">
        <v>21</v>
      </c>
      <c r="C417" s="19" t="s">
        <v>168</v>
      </c>
      <c r="D417" s="18" t="s">
        <v>49</v>
      </c>
      <c r="E417" s="16">
        <v>128</v>
      </c>
      <c r="F417" s="16">
        <v>128</v>
      </c>
      <c r="G417" s="18" t="s">
        <v>49</v>
      </c>
      <c r="H417" s="16">
        <v>47</v>
      </c>
      <c r="I417" s="16">
        <v>47</v>
      </c>
    </row>
    <row r="418" spans="1:9" ht="15">
      <c r="A418" s="19"/>
      <c r="B418" s="19" t="s">
        <v>21</v>
      </c>
      <c r="C418" s="19" t="s">
        <v>170</v>
      </c>
      <c r="D418" s="16">
        <v>16303</v>
      </c>
      <c r="E418" s="16">
        <v>34158</v>
      </c>
      <c r="F418" s="16">
        <v>50461</v>
      </c>
      <c r="G418" s="16">
        <v>11154</v>
      </c>
      <c r="H418" s="16">
        <v>22756</v>
      </c>
      <c r="I418" s="16">
        <v>33910</v>
      </c>
    </row>
    <row r="419" spans="1:9" ht="15">
      <c r="A419" s="19"/>
      <c r="B419" s="19" t="s">
        <v>21</v>
      </c>
      <c r="C419" s="19" t="s">
        <v>172</v>
      </c>
      <c r="D419" s="16">
        <v>3775</v>
      </c>
      <c r="E419" s="16">
        <v>4809</v>
      </c>
      <c r="F419" s="16">
        <v>8584</v>
      </c>
      <c r="G419" s="16">
        <v>3320</v>
      </c>
      <c r="H419" s="16">
        <v>4166</v>
      </c>
      <c r="I419" s="16">
        <v>7486</v>
      </c>
    </row>
    <row r="420" spans="1:9" ht="15">
      <c r="A420" s="19"/>
      <c r="B420" s="19" t="s">
        <v>21</v>
      </c>
      <c r="C420" s="19" t="s">
        <v>174</v>
      </c>
      <c r="D420" s="16">
        <v>11054</v>
      </c>
      <c r="E420" s="16">
        <v>22043</v>
      </c>
      <c r="F420" s="16">
        <v>33097</v>
      </c>
      <c r="G420" s="16">
        <v>9315</v>
      </c>
      <c r="H420" s="16">
        <v>18325</v>
      </c>
      <c r="I420" s="16">
        <v>27640</v>
      </c>
    </row>
    <row r="421" spans="1:9" ht="15">
      <c r="A421" s="19"/>
      <c r="B421" s="19" t="s">
        <v>21</v>
      </c>
      <c r="C421" s="19" t="s">
        <v>176</v>
      </c>
      <c r="D421" s="16">
        <v>6658</v>
      </c>
      <c r="E421" s="16">
        <v>8513</v>
      </c>
      <c r="F421" s="16">
        <v>15171</v>
      </c>
      <c r="G421" s="16">
        <v>6023</v>
      </c>
      <c r="H421" s="16">
        <v>7512</v>
      </c>
      <c r="I421" s="16">
        <v>13535</v>
      </c>
    </row>
    <row r="422" spans="1:9" ht="15">
      <c r="A422" s="19"/>
      <c r="B422" s="19" t="s">
        <v>21</v>
      </c>
      <c r="C422" s="19" t="s">
        <v>178</v>
      </c>
      <c r="D422" s="16">
        <v>10642</v>
      </c>
      <c r="E422" s="16">
        <v>26047</v>
      </c>
      <c r="F422" s="16">
        <v>36689</v>
      </c>
      <c r="G422" s="16">
        <v>7829</v>
      </c>
      <c r="H422" s="16">
        <v>20193</v>
      </c>
      <c r="I422" s="16">
        <v>28022</v>
      </c>
    </row>
    <row r="423" spans="1:9" ht="15">
      <c r="A423" s="19"/>
      <c r="B423" s="19" t="s">
        <v>21</v>
      </c>
      <c r="C423" s="19" t="s">
        <v>180</v>
      </c>
      <c r="D423" s="16">
        <v>3926</v>
      </c>
      <c r="E423" s="16">
        <v>7306</v>
      </c>
      <c r="F423" s="16">
        <v>11232</v>
      </c>
      <c r="G423" s="16">
        <v>3000</v>
      </c>
      <c r="H423" s="16">
        <v>5543</v>
      </c>
      <c r="I423" s="16">
        <v>8543</v>
      </c>
    </row>
    <row r="424" spans="1:9" ht="15">
      <c r="A424" s="19"/>
      <c r="B424" s="19" t="s">
        <v>21</v>
      </c>
      <c r="C424" s="19" t="s">
        <v>182</v>
      </c>
      <c r="D424" s="16">
        <v>9125</v>
      </c>
      <c r="E424" s="16">
        <v>17374</v>
      </c>
      <c r="F424" s="16">
        <v>26499</v>
      </c>
      <c r="G424" s="16">
        <v>8022</v>
      </c>
      <c r="H424" s="16">
        <v>15283</v>
      </c>
      <c r="I424" s="16">
        <v>23305</v>
      </c>
    </row>
    <row r="425" spans="1:9" ht="15">
      <c r="A425" s="19"/>
      <c r="B425" s="19" t="s">
        <v>21</v>
      </c>
      <c r="C425" s="19" t="s">
        <v>184</v>
      </c>
      <c r="D425" s="16">
        <v>12019</v>
      </c>
      <c r="E425" s="16">
        <v>24971</v>
      </c>
      <c r="F425" s="16">
        <v>36990</v>
      </c>
      <c r="G425" s="16">
        <v>10720</v>
      </c>
      <c r="H425" s="16">
        <v>22314</v>
      </c>
      <c r="I425" s="16">
        <v>33034</v>
      </c>
    </row>
    <row r="426" spans="1:9" ht="15">
      <c r="A426" s="19"/>
      <c r="B426" s="19" t="s">
        <v>21</v>
      </c>
      <c r="C426" s="19" t="s">
        <v>186</v>
      </c>
      <c r="D426" s="16">
        <v>17803</v>
      </c>
      <c r="E426" s="16">
        <v>29200</v>
      </c>
      <c r="F426" s="16">
        <v>47003</v>
      </c>
      <c r="G426" s="16">
        <v>15346</v>
      </c>
      <c r="H426" s="16">
        <v>24590</v>
      </c>
      <c r="I426" s="16">
        <v>39936</v>
      </c>
    </row>
    <row r="427" spans="1:9" ht="15">
      <c r="A427" s="19"/>
      <c r="B427" s="19" t="s">
        <v>21</v>
      </c>
      <c r="C427" s="19" t="s">
        <v>188</v>
      </c>
      <c r="D427" s="16">
        <v>21512</v>
      </c>
      <c r="E427" s="16">
        <v>49979</v>
      </c>
      <c r="F427" s="16">
        <v>71491</v>
      </c>
      <c r="G427" s="16">
        <v>10438</v>
      </c>
      <c r="H427" s="16">
        <v>24457</v>
      </c>
      <c r="I427" s="16">
        <v>34895</v>
      </c>
    </row>
    <row r="428" spans="1:9" ht="15">
      <c r="A428" s="19"/>
      <c r="B428" s="19" t="s">
        <v>21</v>
      </c>
      <c r="C428" s="19" t="s">
        <v>190</v>
      </c>
      <c r="D428" s="16">
        <v>14883</v>
      </c>
      <c r="E428" s="16">
        <v>32535</v>
      </c>
      <c r="F428" s="16">
        <v>47418</v>
      </c>
      <c r="G428" s="16">
        <v>9180</v>
      </c>
      <c r="H428" s="16">
        <v>19597</v>
      </c>
      <c r="I428" s="16">
        <v>28777</v>
      </c>
    </row>
    <row r="429" spans="1:9" ht="15">
      <c r="A429" s="19"/>
      <c r="B429" s="19" t="s">
        <v>21</v>
      </c>
      <c r="C429" s="19" t="s">
        <v>192</v>
      </c>
      <c r="D429" s="16">
        <v>13864</v>
      </c>
      <c r="E429" s="16">
        <v>19626</v>
      </c>
      <c r="F429" s="16">
        <v>33490</v>
      </c>
      <c r="G429" s="16">
        <v>11075</v>
      </c>
      <c r="H429" s="16">
        <v>15419</v>
      </c>
      <c r="I429" s="16">
        <v>26494</v>
      </c>
    </row>
    <row r="430" spans="1:9" ht="15">
      <c r="A430" s="19"/>
      <c r="B430" s="19" t="s">
        <v>21</v>
      </c>
      <c r="C430" s="19" t="s">
        <v>194</v>
      </c>
      <c r="D430" s="16">
        <v>5961</v>
      </c>
      <c r="E430" s="16">
        <v>29803</v>
      </c>
      <c r="F430" s="16">
        <v>35764</v>
      </c>
      <c r="G430" s="16">
        <v>3942</v>
      </c>
      <c r="H430" s="16">
        <v>18994</v>
      </c>
      <c r="I430" s="16">
        <v>22936</v>
      </c>
    </row>
    <row r="431" spans="1:9" ht="15">
      <c r="A431" s="19"/>
      <c r="B431" s="19" t="s">
        <v>21</v>
      </c>
      <c r="C431" s="19" t="s">
        <v>196</v>
      </c>
      <c r="D431" s="16">
        <v>16878</v>
      </c>
      <c r="E431" s="16">
        <v>38636</v>
      </c>
      <c r="F431" s="16">
        <v>55514</v>
      </c>
      <c r="G431" s="16">
        <v>13065</v>
      </c>
      <c r="H431" s="16">
        <v>30434</v>
      </c>
      <c r="I431" s="16">
        <v>43499</v>
      </c>
    </row>
    <row r="432" spans="1:9" ht="15">
      <c r="A432" s="19"/>
      <c r="B432" s="19" t="s">
        <v>21</v>
      </c>
      <c r="C432" s="19" t="s">
        <v>198</v>
      </c>
      <c r="D432" s="16">
        <v>7877</v>
      </c>
      <c r="E432" s="16">
        <v>18659</v>
      </c>
      <c r="F432" s="16">
        <v>26536</v>
      </c>
      <c r="G432" s="16">
        <v>6240</v>
      </c>
      <c r="H432" s="16">
        <v>15048</v>
      </c>
      <c r="I432" s="16">
        <v>21288</v>
      </c>
    </row>
    <row r="433" spans="1:9" ht="15">
      <c r="A433" s="19"/>
      <c r="B433" s="19" t="s">
        <v>21</v>
      </c>
      <c r="C433" s="19" t="s">
        <v>200</v>
      </c>
      <c r="D433" s="16">
        <v>38704</v>
      </c>
      <c r="E433" s="16">
        <v>45325</v>
      </c>
      <c r="F433" s="16">
        <v>84029</v>
      </c>
      <c r="G433" s="16">
        <v>21277</v>
      </c>
      <c r="H433" s="16">
        <v>25244</v>
      </c>
      <c r="I433" s="16">
        <v>46521</v>
      </c>
    </row>
    <row r="434" spans="1:9" ht="15">
      <c r="A434" s="19"/>
      <c r="B434" s="19" t="s">
        <v>21</v>
      </c>
      <c r="C434" s="19" t="s">
        <v>202</v>
      </c>
      <c r="D434" s="16">
        <v>2760</v>
      </c>
      <c r="E434" s="16">
        <v>4389</v>
      </c>
      <c r="F434" s="16">
        <v>7149</v>
      </c>
      <c r="G434" s="16">
        <v>2268</v>
      </c>
      <c r="H434" s="16">
        <v>3741</v>
      </c>
      <c r="I434" s="16">
        <v>6009</v>
      </c>
    </row>
    <row r="435" spans="1:9" ht="15">
      <c r="A435" s="19"/>
      <c r="B435" s="19" t="s">
        <v>21</v>
      </c>
      <c r="C435" s="19" t="s">
        <v>204</v>
      </c>
      <c r="D435" s="16">
        <v>18480</v>
      </c>
      <c r="E435" s="16">
        <v>20360</v>
      </c>
      <c r="F435" s="16">
        <v>38840</v>
      </c>
      <c r="G435" s="16">
        <v>13455</v>
      </c>
      <c r="H435" s="16">
        <v>14253</v>
      </c>
      <c r="I435" s="16">
        <v>27708</v>
      </c>
    </row>
    <row r="436" spans="1:9" ht="15">
      <c r="A436" s="19"/>
      <c r="B436" s="19" t="s">
        <v>21</v>
      </c>
      <c r="C436" s="19" t="s">
        <v>206</v>
      </c>
      <c r="D436" s="16">
        <v>33608</v>
      </c>
      <c r="E436" s="16">
        <v>40716</v>
      </c>
      <c r="F436" s="16">
        <v>74324</v>
      </c>
      <c r="G436" s="16">
        <v>24353</v>
      </c>
      <c r="H436" s="16">
        <v>29474</v>
      </c>
      <c r="I436" s="16">
        <v>53827</v>
      </c>
    </row>
    <row r="437" spans="1:9" ht="15">
      <c r="A437" s="19"/>
      <c r="B437" s="19" t="s">
        <v>21</v>
      </c>
      <c r="C437" s="19" t="s">
        <v>208</v>
      </c>
      <c r="D437" s="16">
        <v>6068</v>
      </c>
      <c r="E437" s="16">
        <v>16885</v>
      </c>
      <c r="F437" s="16">
        <v>22953</v>
      </c>
      <c r="G437" s="16">
        <v>3828</v>
      </c>
      <c r="H437" s="16">
        <v>10032</v>
      </c>
      <c r="I437" s="16">
        <v>13860</v>
      </c>
    </row>
    <row r="438" spans="1:9" ht="15">
      <c r="A438" s="19"/>
      <c r="B438" s="19" t="s">
        <v>21</v>
      </c>
      <c r="C438" s="19" t="s">
        <v>210</v>
      </c>
      <c r="D438" s="16">
        <v>9304</v>
      </c>
      <c r="E438" s="16">
        <v>22660</v>
      </c>
      <c r="F438" s="16">
        <v>31964</v>
      </c>
      <c r="G438" s="16">
        <v>6088</v>
      </c>
      <c r="H438" s="16">
        <v>13456</v>
      </c>
      <c r="I438" s="16">
        <v>19544</v>
      </c>
    </row>
    <row r="439" spans="1:9" ht="15">
      <c r="A439" s="19"/>
      <c r="B439" s="19" t="s">
        <v>21</v>
      </c>
      <c r="C439" s="19" t="s">
        <v>212</v>
      </c>
      <c r="D439" s="16">
        <v>18463</v>
      </c>
      <c r="E439" s="16">
        <v>23068</v>
      </c>
      <c r="F439" s="16">
        <v>41531</v>
      </c>
      <c r="G439" s="16">
        <v>14241</v>
      </c>
      <c r="H439" s="16">
        <v>17810</v>
      </c>
      <c r="I439" s="16">
        <v>32051</v>
      </c>
    </row>
    <row r="440" spans="1:9" ht="15">
      <c r="A440" s="19"/>
      <c r="B440" s="19" t="s">
        <v>21</v>
      </c>
      <c r="C440" s="19" t="s">
        <v>214</v>
      </c>
      <c r="D440" s="16">
        <v>13605</v>
      </c>
      <c r="E440" s="16">
        <v>32119</v>
      </c>
      <c r="F440" s="16">
        <v>45724</v>
      </c>
      <c r="G440" s="16">
        <v>12469</v>
      </c>
      <c r="H440" s="16">
        <v>29492</v>
      </c>
      <c r="I440" s="16">
        <v>41961</v>
      </c>
    </row>
    <row r="441" spans="1:9" ht="15">
      <c r="A441" s="19"/>
      <c r="B441" s="19"/>
      <c r="C441" s="19"/>
      <c r="D441" s="18"/>
      <c r="E441" s="18"/>
      <c r="F441" s="18"/>
      <c r="G441" s="18"/>
      <c r="H441" s="18"/>
      <c r="I441" s="18"/>
    </row>
    <row r="442" spans="1:9" ht="15">
      <c r="A442" s="19"/>
      <c r="B442" s="19"/>
      <c r="C442" s="19" t="s">
        <v>33</v>
      </c>
      <c r="D442" s="18">
        <f aca="true" t="shared" si="25" ref="D442:I442">SUM(D373:D441)</f>
        <v>949928</v>
      </c>
      <c r="E442" s="18">
        <f t="shared" si="25"/>
        <v>1792311</v>
      </c>
      <c r="F442" s="18">
        <f t="shared" si="25"/>
        <v>2742239</v>
      </c>
      <c r="G442" s="18">
        <f t="shared" si="25"/>
        <v>711119</v>
      </c>
      <c r="H442" s="18">
        <f t="shared" si="25"/>
        <v>1304900</v>
      </c>
      <c r="I442" s="18">
        <f t="shared" si="25"/>
        <v>2016019</v>
      </c>
    </row>
    <row r="445" spans="1:9" ht="15">
      <c r="A445" s="2"/>
      <c r="B445" s="2"/>
      <c r="C445" s="2"/>
      <c r="D445" s="107" t="s">
        <v>232</v>
      </c>
      <c r="E445" s="107"/>
      <c r="F445" s="107"/>
      <c r="G445" s="107" t="s">
        <v>217</v>
      </c>
      <c r="H445" s="107"/>
      <c r="I445" s="107"/>
    </row>
    <row r="446" spans="1:9" ht="15">
      <c r="A446" s="2"/>
      <c r="B446" s="2" t="s">
        <v>0</v>
      </c>
      <c r="C446" s="2" t="s">
        <v>529</v>
      </c>
      <c r="D446" s="39" t="s">
        <v>31</v>
      </c>
      <c r="E446" s="39" t="s">
        <v>32</v>
      </c>
      <c r="F446" s="39" t="s">
        <v>33</v>
      </c>
      <c r="G446" s="33" t="s">
        <v>31</v>
      </c>
      <c r="H446" s="33" t="s">
        <v>32</v>
      </c>
      <c r="I446" s="33" t="s">
        <v>33</v>
      </c>
    </row>
    <row r="447" spans="1:9" ht="15">
      <c r="A447" s="2">
        <v>19</v>
      </c>
      <c r="B447" s="2" t="s">
        <v>623</v>
      </c>
      <c r="C447" s="2" t="s">
        <v>624</v>
      </c>
      <c r="D447" s="34">
        <v>269</v>
      </c>
      <c r="E447" s="34">
        <v>2473</v>
      </c>
      <c r="F447" s="34">
        <v>2742</v>
      </c>
      <c r="G447" s="34">
        <v>151</v>
      </c>
      <c r="H447" s="34">
        <v>1044</v>
      </c>
      <c r="I447" s="34">
        <v>1195</v>
      </c>
    </row>
    <row r="448" spans="1:9" ht="15">
      <c r="A448" s="2"/>
      <c r="B448" s="2" t="s">
        <v>623</v>
      </c>
      <c r="C448" s="2" t="s">
        <v>625</v>
      </c>
      <c r="D448" s="34">
        <v>452</v>
      </c>
      <c r="E448" s="34">
        <v>2261</v>
      </c>
      <c r="F448" s="34">
        <v>2713</v>
      </c>
      <c r="G448" s="34">
        <v>293</v>
      </c>
      <c r="H448" s="34">
        <v>1230</v>
      </c>
      <c r="I448" s="34">
        <v>1523</v>
      </c>
    </row>
    <row r="449" spans="1:9" ht="15">
      <c r="A449" s="2"/>
      <c r="B449" s="2" t="s">
        <v>623</v>
      </c>
      <c r="C449" s="2" t="s">
        <v>626</v>
      </c>
      <c r="D449" s="34">
        <v>4376</v>
      </c>
      <c r="E449" s="34">
        <v>9363</v>
      </c>
      <c r="F449" s="34">
        <v>13739</v>
      </c>
      <c r="G449" s="34">
        <v>2309</v>
      </c>
      <c r="H449" s="34">
        <v>5228</v>
      </c>
      <c r="I449" s="34">
        <v>7537</v>
      </c>
    </row>
    <row r="450" spans="1:9" ht="15">
      <c r="A450" s="2"/>
      <c r="B450" s="2" t="s">
        <v>623</v>
      </c>
      <c r="C450" s="2" t="s">
        <v>627</v>
      </c>
      <c r="D450" s="34">
        <v>684</v>
      </c>
      <c r="E450" s="34">
        <v>7680</v>
      </c>
      <c r="F450" s="34">
        <v>8364</v>
      </c>
      <c r="G450" s="34">
        <v>367</v>
      </c>
      <c r="H450" s="34">
        <v>3539</v>
      </c>
      <c r="I450" s="34">
        <v>3906</v>
      </c>
    </row>
    <row r="451" spans="1:9" ht="15">
      <c r="A451" s="2"/>
      <c r="B451" s="2" t="s">
        <v>623</v>
      </c>
      <c r="C451" s="2" t="s">
        <v>628</v>
      </c>
      <c r="D451" s="34">
        <v>3282</v>
      </c>
      <c r="E451" s="34">
        <v>7393</v>
      </c>
      <c r="F451" s="34">
        <v>10675</v>
      </c>
      <c r="G451" s="34">
        <v>2139</v>
      </c>
      <c r="H451" s="34">
        <v>4981</v>
      </c>
      <c r="I451" s="34">
        <v>7120</v>
      </c>
    </row>
    <row r="452" spans="1:9" ht="15">
      <c r="A452" s="2"/>
      <c r="B452" s="2" t="s">
        <v>623</v>
      </c>
      <c r="C452" s="2" t="s">
        <v>629</v>
      </c>
      <c r="D452" s="34">
        <v>648</v>
      </c>
      <c r="E452" s="34">
        <v>3641</v>
      </c>
      <c r="F452" s="34">
        <v>4289</v>
      </c>
      <c r="G452" s="34">
        <v>421</v>
      </c>
      <c r="H452" s="34">
        <v>1856</v>
      </c>
      <c r="I452" s="34">
        <v>2277</v>
      </c>
    </row>
    <row r="453" spans="1:9" ht="15">
      <c r="A453" s="2"/>
      <c r="B453" s="43" t="s">
        <v>273</v>
      </c>
      <c r="C453" s="2"/>
      <c r="D453" s="2">
        <f aca="true" t="shared" si="26" ref="D453:I453">SUM(D447:D452)</f>
        <v>9711</v>
      </c>
      <c r="E453" s="2">
        <f t="shared" si="26"/>
        <v>32811</v>
      </c>
      <c r="F453" s="2">
        <f t="shared" si="26"/>
        <v>42522</v>
      </c>
      <c r="G453" s="2">
        <f t="shared" si="26"/>
        <v>5680</v>
      </c>
      <c r="H453" s="2">
        <f t="shared" si="26"/>
        <v>17878</v>
      </c>
      <c r="I453" s="2">
        <f t="shared" si="26"/>
        <v>23558</v>
      </c>
    </row>
    <row r="455" spans="1:9" ht="15">
      <c r="A455" s="2"/>
      <c r="B455" s="2"/>
      <c r="C455" s="2"/>
      <c r="D455" s="107" t="s">
        <v>232</v>
      </c>
      <c r="E455" s="107"/>
      <c r="F455" s="107"/>
      <c r="G455" s="107" t="s">
        <v>217</v>
      </c>
      <c r="H455" s="107"/>
      <c r="I455" s="107"/>
    </row>
    <row r="456" spans="1:9" ht="15">
      <c r="A456" s="2" t="s">
        <v>313</v>
      </c>
      <c r="B456" s="2" t="s">
        <v>0</v>
      </c>
      <c r="C456" s="2" t="s">
        <v>529</v>
      </c>
      <c r="D456" s="39" t="s">
        <v>31</v>
      </c>
      <c r="E456" s="39" t="s">
        <v>32</v>
      </c>
      <c r="F456" s="39" t="s">
        <v>33</v>
      </c>
      <c r="G456" s="33" t="s">
        <v>31</v>
      </c>
      <c r="H456" s="33" t="s">
        <v>32</v>
      </c>
      <c r="I456" s="33" t="s">
        <v>33</v>
      </c>
    </row>
    <row r="457" spans="1:9" ht="15">
      <c r="A457" s="2">
        <v>20</v>
      </c>
      <c r="B457" s="2" t="s">
        <v>22</v>
      </c>
      <c r="C457" s="2" t="s">
        <v>630</v>
      </c>
      <c r="D457" s="34">
        <v>60322</v>
      </c>
      <c r="E457" s="34">
        <v>83669</v>
      </c>
      <c r="F457" s="34">
        <v>143991</v>
      </c>
      <c r="G457" s="34">
        <v>40553</v>
      </c>
      <c r="H457" s="34">
        <v>56772</v>
      </c>
      <c r="I457" s="34">
        <v>97325</v>
      </c>
    </row>
    <row r="458" spans="1:9" ht="15">
      <c r="A458" s="2"/>
      <c r="B458" s="2" t="s">
        <v>22</v>
      </c>
      <c r="C458" s="2" t="s">
        <v>631</v>
      </c>
      <c r="D458" s="34">
        <v>52366</v>
      </c>
      <c r="E458" s="34">
        <v>113727</v>
      </c>
      <c r="F458" s="34">
        <v>166093</v>
      </c>
      <c r="G458" s="34">
        <v>29542</v>
      </c>
      <c r="H458" s="34">
        <v>67748</v>
      </c>
      <c r="I458" s="34">
        <v>97290</v>
      </c>
    </row>
    <row r="459" spans="1:9" ht="15">
      <c r="A459" s="2"/>
      <c r="B459" s="2" t="s">
        <v>22</v>
      </c>
      <c r="C459" s="2" t="s">
        <v>632</v>
      </c>
      <c r="D459" s="34">
        <v>20039</v>
      </c>
      <c r="E459" s="34">
        <v>40635</v>
      </c>
      <c r="F459" s="34">
        <v>60674</v>
      </c>
      <c r="G459" s="34">
        <v>13394</v>
      </c>
      <c r="H459" s="34">
        <v>27396</v>
      </c>
      <c r="I459" s="34">
        <v>40790</v>
      </c>
    </row>
    <row r="460" spans="1:9" ht="15">
      <c r="A460" s="2"/>
      <c r="B460" s="2" t="s">
        <v>22</v>
      </c>
      <c r="C460" s="2" t="s">
        <v>633</v>
      </c>
      <c r="D460" s="2" t="s">
        <v>49</v>
      </c>
      <c r="E460" s="34">
        <v>105</v>
      </c>
      <c r="F460" s="34">
        <v>105</v>
      </c>
      <c r="G460" s="2" t="s">
        <v>49</v>
      </c>
      <c r="H460" s="34">
        <v>97</v>
      </c>
      <c r="I460" s="34">
        <v>97</v>
      </c>
    </row>
    <row r="461" spans="1:9" ht="15">
      <c r="A461" s="2"/>
      <c r="B461" s="2" t="s">
        <v>22</v>
      </c>
      <c r="C461" s="2" t="s">
        <v>634</v>
      </c>
      <c r="D461" s="34">
        <v>19827</v>
      </c>
      <c r="E461" s="34">
        <v>79176</v>
      </c>
      <c r="F461" s="34">
        <v>99003</v>
      </c>
      <c r="G461" s="34">
        <v>13054</v>
      </c>
      <c r="H461" s="34">
        <v>51962</v>
      </c>
      <c r="I461" s="34">
        <v>65016</v>
      </c>
    </row>
    <row r="462" spans="1:9" ht="15">
      <c r="A462" s="2"/>
      <c r="B462" s="2" t="s">
        <v>22</v>
      </c>
      <c r="C462" s="2" t="s">
        <v>635</v>
      </c>
      <c r="D462" s="34">
        <v>17</v>
      </c>
      <c r="E462" s="34">
        <v>51</v>
      </c>
      <c r="F462" s="34">
        <v>68</v>
      </c>
      <c r="G462" s="34">
        <v>11</v>
      </c>
      <c r="H462" s="34">
        <v>44</v>
      </c>
      <c r="I462" s="34">
        <v>55</v>
      </c>
    </row>
    <row r="463" spans="1:9" ht="15">
      <c r="A463" s="2"/>
      <c r="B463" s="2" t="s">
        <v>22</v>
      </c>
      <c r="C463" s="2" t="s">
        <v>636</v>
      </c>
      <c r="D463" s="34">
        <v>61466</v>
      </c>
      <c r="E463" s="34">
        <v>172954</v>
      </c>
      <c r="F463" s="34">
        <v>234420</v>
      </c>
      <c r="G463" s="34">
        <v>21214</v>
      </c>
      <c r="H463" s="34">
        <v>60241</v>
      </c>
      <c r="I463" s="34">
        <v>81455</v>
      </c>
    </row>
    <row r="464" spans="1:9" ht="15">
      <c r="A464" s="2"/>
      <c r="B464" s="2" t="s">
        <v>22</v>
      </c>
      <c r="C464" s="2" t="s">
        <v>637</v>
      </c>
      <c r="D464" s="34">
        <v>98895</v>
      </c>
      <c r="E464" s="34">
        <v>177822</v>
      </c>
      <c r="F464" s="34">
        <v>276717</v>
      </c>
      <c r="G464" s="34">
        <v>69929</v>
      </c>
      <c r="H464" s="34">
        <v>132250</v>
      </c>
      <c r="I464" s="34">
        <v>202179</v>
      </c>
    </row>
    <row r="465" spans="1:9" ht="15">
      <c r="A465" s="2"/>
      <c r="B465" s="2" t="s">
        <v>22</v>
      </c>
      <c r="C465" s="2" t="s">
        <v>638</v>
      </c>
      <c r="D465" s="34">
        <v>20959</v>
      </c>
      <c r="E465" s="34">
        <v>25027</v>
      </c>
      <c r="F465" s="34">
        <v>45986</v>
      </c>
      <c r="G465" s="34">
        <v>14362</v>
      </c>
      <c r="H465" s="34">
        <v>17795</v>
      </c>
      <c r="I465" s="34">
        <v>32157</v>
      </c>
    </row>
    <row r="466" spans="1:9" ht="15">
      <c r="A466" s="2"/>
      <c r="B466" s="2" t="s">
        <v>22</v>
      </c>
      <c r="C466" s="2" t="s">
        <v>639</v>
      </c>
      <c r="D466" s="2" t="s">
        <v>49</v>
      </c>
      <c r="E466" s="34">
        <v>17</v>
      </c>
      <c r="F466" s="34">
        <v>17</v>
      </c>
      <c r="G466" s="2" t="s">
        <v>49</v>
      </c>
      <c r="H466" s="34">
        <v>17</v>
      </c>
      <c r="I466" s="34">
        <v>17</v>
      </c>
    </row>
    <row r="467" spans="1:9" ht="15">
      <c r="A467" s="2"/>
      <c r="B467" s="2" t="s">
        <v>22</v>
      </c>
      <c r="C467" s="2" t="s">
        <v>640</v>
      </c>
      <c r="D467" s="34">
        <v>27191</v>
      </c>
      <c r="E467" s="34">
        <v>45610</v>
      </c>
      <c r="F467" s="34">
        <v>72801</v>
      </c>
      <c r="G467" s="34">
        <v>19371</v>
      </c>
      <c r="H467" s="34">
        <v>32389</v>
      </c>
      <c r="I467" s="34">
        <v>51760</v>
      </c>
    </row>
    <row r="468" spans="1:9" ht="15">
      <c r="A468" s="2"/>
      <c r="B468" s="43" t="s">
        <v>273</v>
      </c>
      <c r="C468" s="2"/>
      <c r="D468" s="2">
        <f aca="true" t="shared" si="27" ref="D468:I468">SUM(D457:D467)</f>
        <v>361082</v>
      </c>
      <c r="E468" s="2">
        <f t="shared" si="27"/>
        <v>738793</v>
      </c>
      <c r="F468" s="2">
        <f t="shared" si="27"/>
        <v>1099875</v>
      </c>
      <c r="G468" s="2">
        <f t="shared" si="27"/>
        <v>221430</v>
      </c>
      <c r="H468" s="2">
        <f t="shared" si="27"/>
        <v>446711</v>
      </c>
      <c r="I468" s="2">
        <f t="shared" si="27"/>
        <v>668141</v>
      </c>
    </row>
    <row r="472" spans="2:4" ht="15">
      <c r="B472" s="29">
        <v>102201</v>
      </c>
      <c r="C472" s="29">
        <v>136537</v>
      </c>
      <c r="D472" s="29">
        <v>238738</v>
      </c>
    </row>
  </sheetData>
  <mergeCells count="89">
    <mergeCell ref="AA82:AC82"/>
    <mergeCell ref="AD82:AF82"/>
    <mergeCell ref="AG82:AI82"/>
    <mergeCell ref="AA81:AF81"/>
    <mergeCell ref="AG81:AI81"/>
    <mergeCell ref="C82:E82"/>
    <mergeCell ref="F82:H82"/>
    <mergeCell ref="I82:K82"/>
    <mergeCell ref="L82:N82"/>
    <mergeCell ref="O82:Q82"/>
    <mergeCell ref="R82:T82"/>
    <mergeCell ref="U82:W82"/>
    <mergeCell ref="X82:Z82"/>
    <mergeCell ref="B79:Z79"/>
    <mergeCell ref="A81:A83"/>
    <mergeCell ref="B81:B83"/>
    <mergeCell ref="C81:H81"/>
    <mergeCell ref="I81:N81"/>
    <mergeCell ref="O81:T81"/>
    <mergeCell ref="U81:Z81"/>
    <mergeCell ref="D445:F445"/>
    <mergeCell ref="G445:I445"/>
    <mergeCell ref="D455:F455"/>
    <mergeCell ref="G455:I455"/>
    <mergeCell ref="G213:I213"/>
    <mergeCell ref="G229:I229"/>
    <mergeCell ref="D229:F229"/>
    <mergeCell ref="D357:F357"/>
    <mergeCell ref="G357:I357"/>
    <mergeCell ref="D343:F343"/>
    <mergeCell ref="G343:I343"/>
    <mergeCell ref="G130:I130"/>
    <mergeCell ref="G371:I371"/>
    <mergeCell ref="D371:F371"/>
    <mergeCell ref="B303:C303"/>
    <mergeCell ref="B306:B307"/>
    <mergeCell ref="C306:C307"/>
    <mergeCell ref="D306:F306"/>
    <mergeCell ref="G306:I306"/>
    <mergeCell ref="B341:C341"/>
    <mergeCell ref="B285:C285"/>
    <mergeCell ref="B293:C293"/>
    <mergeCell ref="B295:B296"/>
    <mergeCell ref="C295:C296"/>
    <mergeCell ref="D295:F295"/>
    <mergeCell ref="G295:I295"/>
    <mergeCell ref="B243:B244"/>
    <mergeCell ref="C243:C244"/>
    <mergeCell ref="D243:F243"/>
    <mergeCell ref="G243:I243"/>
    <mergeCell ref="B264:C264"/>
    <mergeCell ref="B266:B267"/>
    <mergeCell ref="C266:C267"/>
    <mergeCell ref="D266:F266"/>
    <mergeCell ref="G266:I266"/>
    <mergeCell ref="B194:B195"/>
    <mergeCell ref="C194:C195"/>
    <mergeCell ref="D194:F194"/>
    <mergeCell ref="B211:C211"/>
    <mergeCell ref="G194:I194"/>
    <mergeCell ref="D236:F236"/>
    <mergeCell ref="G236:I236"/>
    <mergeCell ref="AA50:AC50"/>
    <mergeCell ref="D115:F115"/>
    <mergeCell ref="G115:I115"/>
    <mergeCell ref="B287:B288"/>
    <mergeCell ref="C287:C288"/>
    <mergeCell ref="D287:F287"/>
    <mergeCell ref="G287:I287"/>
    <mergeCell ref="D130:F130"/>
    <mergeCell ref="D151:F151"/>
    <mergeCell ref="G151:I151"/>
    <mergeCell ref="A2:Q2"/>
    <mergeCell ref="A3:Q3"/>
    <mergeCell ref="B20:BJ20"/>
    <mergeCell ref="C21:G21"/>
    <mergeCell ref="H21:M21"/>
    <mergeCell ref="C4:G4"/>
    <mergeCell ref="H4:L4"/>
    <mergeCell ref="AD50:AF50"/>
    <mergeCell ref="C49:Q49"/>
    <mergeCell ref="R49:AF49"/>
    <mergeCell ref="F50:H50"/>
    <mergeCell ref="I50:K50"/>
    <mergeCell ref="L50:N50"/>
    <mergeCell ref="O50:Q50"/>
    <mergeCell ref="R50:T50"/>
    <mergeCell ref="U50:W50"/>
    <mergeCell ref="X50:Z5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16"/>
  <sheetViews>
    <sheetView zoomScalePageLayoutView="0" workbookViewId="0" topLeftCell="AW1">
      <selection activeCell="D16" sqref="D16:BE16"/>
    </sheetView>
  </sheetViews>
  <sheetFormatPr defaultColWidth="9.140625" defaultRowHeight="15"/>
  <cols>
    <col min="2" max="2" width="13.421875" style="0" bestFit="1" customWidth="1"/>
    <col min="3" max="3" width="17.7109375" style="0" bestFit="1" customWidth="1"/>
  </cols>
  <sheetData>
    <row r="1" spans="22:78" ht="15">
      <c r="V1" s="102" t="s">
        <v>650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</row>
    <row r="2" spans="1:57" ht="15">
      <c r="A2" s="2"/>
      <c r="B2" s="2"/>
      <c r="C2" s="2"/>
      <c r="D2" s="107" t="s">
        <v>232</v>
      </c>
      <c r="E2" s="107"/>
      <c r="F2" s="107"/>
      <c r="G2" s="107" t="s">
        <v>34</v>
      </c>
      <c r="H2" s="107"/>
      <c r="I2" s="107"/>
      <c r="J2" s="107" t="s">
        <v>35</v>
      </c>
      <c r="K2" s="107"/>
      <c r="L2" s="107"/>
      <c r="M2" s="107" t="s">
        <v>36</v>
      </c>
      <c r="N2" s="107"/>
      <c r="O2" s="107"/>
      <c r="P2" s="107" t="s">
        <v>37</v>
      </c>
      <c r="Q2" s="107"/>
      <c r="R2" s="107"/>
      <c r="S2" s="112" t="s">
        <v>38</v>
      </c>
      <c r="T2" s="112"/>
      <c r="U2" s="112"/>
      <c r="V2" s="107" t="s">
        <v>39</v>
      </c>
      <c r="W2" s="107"/>
      <c r="X2" s="107"/>
      <c r="Y2" s="107" t="s">
        <v>216</v>
      </c>
      <c r="Z2" s="107"/>
      <c r="AA2" s="107"/>
      <c r="AB2" s="107" t="s">
        <v>41</v>
      </c>
      <c r="AC2" s="107"/>
      <c r="AD2" s="107"/>
      <c r="AE2" s="107" t="s">
        <v>217</v>
      </c>
      <c r="AF2" s="107"/>
      <c r="AG2" s="107"/>
      <c r="AH2" s="107" t="s">
        <v>34</v>
      </c>
      <c r="AI2" s="107"/>
      <c r="AJ2" s="107"/>
      <c r="AK2" s="107" t="s">
        <v>35</v>
      </c>
      <c r="AL2" s="107"/>
      <c r="AM2" s="107"/>
      <c r="AN2" s="107" t="s">
        <v>36</v>
      </c>
      <c r="AO2" s="107"/>
      <c r="AP2" s="107"/>
      <c r="AQ2" s="107" t="s">
        <v>37</v>
      </c>
      <c r="AR2" s="107"/>
      <c r="AS2" s="107"/>
      <c r="AT2" s="107" t="s">
        <v>38</v>
      </c>
      <c r="AU2" s="107"/>
      <c r="AV2" s="107"/>
      <c r="AW2" s="107" t="s">
        <v>39</v>
      </c>
      <c r="AX2" s="107"/>
      <c r="AY2" s="107"/>
      <c r="AZ2" s="107" t="s">
        <v>216</v>
      </c>
      <c r="BA2" s="107"/>
      <c r="BB2" s="107"/>
      <c r="BC2" s="107" t="s">
        <v>41</v>
      </c>
      <c r="BD2" s="107"/>
      <c r="BE2" s="107"/>
    </row>
    <row r="3" spans="1:57" ht="15">
      <c r="A3" s="2" t="s">
        <v>313</v>
      </c>
      <c r="B3" s="2" t="s">
        <v>0</v>
      </c>
      <c r="C3" s="2" t="s">
        <v>529</v>
      </c>
      <c r="D3" s="32" t="s">
        <v>31</v>
      </c>
      <c r="E3" s="32" t="s">
        <v>32</v>
      </c>
      <c r="F3" s="89" t="s">
        <v>273</v>
      </c>
      <c r="G3" s="32" t="s">
        <v>31</v>
      </c>
      <c r="H3" s="32" t="s">
        <v>32</v>
      </c>
      <c r="I3" s="32" t="s">
        <v>33</v>
      </c>
      <c r="J3" s="32" t="s">
        <v>31</v>
      </c>
      <c r="K3" s="32" t="s">
        <v>32</v>
      </c>
      <c r="L3" s="32" t="s">
        <v>33</v>
      </c>
      <c r="M3" s="32" t="s">
        <v>31</v>
      </c>
      <c r="N3" s="32" t="s">
        <v>32</v>
      </c>
      <c r="O3" s="32" t="s">
        <v>33</v>
      </c>
      <c r="P3" s="32" t="s">
        <v>279</v>
      </c>
      <c r="Q3" s="32" t="s">
        <v>32</v>
      </c>
      <c r="R3" s="32" t="s">
        <v>33</v>
      </c>
      <c r="S3" s="32" t="s">
        <v>31</v>
      </c>
      <c r="T3" s="32" t="s">
        <v>32</v>
      </c>
      <c r="U3" s="32" t="s">
        <v>33</v>
      </c>
      <c r="V3" s="32" t="s">
        <v>31</v>
      </c>
      <c r="W3" s="32" t="s">
        <v>32</v>
      </c>
      <c r="X3" s="32" t="s">
        <v>33</v>
      </c>
      <c r="Y3" s="32" t="s">
        <v>31</v>
      </c>
      <c r="Z3" s="32" t="s">
        <v>32</v>
      </c>
      <c r="AA3" s="32" t="s">
        <v>33</v>
      </c>
      <c r="AB3" s="32" t="s">
        <v>31</v>
      </c>
      <c r="AC3" s="32" t="s">
        <v>32</v>
      </c>
      <c r="AD3" s="32" t="s">
        <v>33</v>
      </c>
      <c r="AE3" s="33" t="s">
        <v>31</v>
      </c>
      <c r="AF3" s="33" t="s">
        <v>32</v>
      </c>
      <c r="AG3" s="33" t="s">
        <v>33</v>
      </c>
      <c r="AH3" s="33" t="s">
        <v>31</v>
      </c>
      <c r="AI3" s="33" t="s">
        <v>32</v>
      </c>
      <c r="AJ3" s="33" t="s">
        <v>33</v>
      </c>
      <c r="AK3" s="33" t="s">
        <v>31</v>
      </c>
      <c r="AL3" s="33" t="s">
        <v>32</v>
      </c>
      <c r="AM3" s="33" t="s">
        <v>33</v>
      </c>
      <c r="AN3" s="33" t="s">
        <v>31</v>
      </c>
      <c r="AO3" s="33" t="s">
        <v>32</v>
      </c>
      <c r="AP3" s="33" t="s">
        <v>33</v>
      </c>
      <c r="AQ3" s="33" t="s">
        <v>280</v>
      </c>
      <c r="AR3" s="33" t="s">
        <v>281</v>
      </c>
      <c r="AS3" s="33" t="s">
        <v>33</v>
      </c>
      <c r="AT3" s="33" t="s">
        <v>31</v>
      </c>
      <c r="AU3" s="33" t="s">
        <v>32</v>
      </c>
      <c r="AV3" s="33" t="s">
        <v>33</v>
      </c>
      <c r="AW3" s="33" t="s">
        <v>31</v>
      </c>
      <c r="AX3" s="33" t="s">
        <v>32</v>
      </c>
      <c r="AY3" s="33" t="s">
        <v>33</v>
      </c>
      <c r="AZ3" s="33" t="s">
        <v>31</v>
      </c>
      <c r="BA3" s="33" t="s">
        <v>32</v>
      </c>
      <c r="BB3" s="33" t="s">
        <v>33</v>
      </c>
      <c r="BC3" s="33" t="s">
        <v>31</v>
      </c>
      <c r="BD3" s="33" t="s">
        <v>32</v>
      </c>
      <c r="BE3" s="33" t="s">
        <v>33</v>
      </c>
    </row>
    <row r="4" spans="1:57" ht="15">
      <c r="A4" s="75" t="s">
        <v>314</v>
      </c>
      <c r="B4" s="75" t="s">
        <v>22</v>
      </c>
      <c r="C4" s="75" t="s">
        <v>630</v>
      </c>
      <c r="D4" s="35">
        <v>60322</v>
      </c>
      <c r="E4" s="35">
        <v>83669</v>
      </c>
      <c r="F4" s="35">
        <v>143991</v>
      </c>
      <c r="G4" s="35">
        <v>28572</v>
      </c>
      <c r="H4" s="35">
        <v>39434</v>
      </c>
      <c r="I4" s="35">
        <v>68006</v>
      </c>
      <c r="J4" s="35">
        <v>9630</v>
      </c>
      <c r="K4" s="35">
        <v>15547</v>
      </c>
      <c r="L4" s="35">
        <v>25177</v>
      </c>
      <c r="M4" s="35">
        <v>17950</v>
      </c>
      <c r="N4" s="35">
        <v>23877</v>
      </c>
      <c r="O4" s="35">
        <v>41827</v>
      </c>
      <c r="P4" s="35">
        <v>4170</v>
      </c>
      <c r="Q4" s="35">
        <v>4811</v>
      </c>
      <c r="R4" s="35">
        <v>8981</v>
      </c>
      <c r="S4" s="35">
        <v>47.36</v>
      </c>
      <c r="T4" s="35">
        <v>47.13</v>
      </c>
      <c r="U4" s="35">
        <v>47.22</v>
      </c>
      <c r="V4" s="35">
        <v>15.96</v>
      </c>
      <c r="W4" s="35">
        <v>18.58</v>
      </c>
      <c r="X4" s="35">
        <v>17.48</v>
      </c>
      <c r="Y4" s="35">
        <v>29.75</v>
      </c>
      <c r="Z4" s="35">
        <v>28.53</v>
      </c>
      <c r="AA4" s="35">
        <v>29.04</v>
      </c>
      <c r="AB4" s="35">
        <v>6.91</v>
      </c>
      <c r="AC4" s="35">
        <v>5.75</v>
      </c>
      <c r="AD4" s="35">
        <v>6.23</v>
      </c>
      <c r="AE4" s="35">
        <v>40553</v>
      </c>
      <c r="AF4" s="35">
        <v>56772</v>
      </c>
      <c r="AG4" s="35">
        <v>97325</v>
      </c>
      <c r="AH4" s="35">
        <v>19131</v>
      </c>
      <c r="AI4" s="35">
        <v>26521</v>
      </c>
      <c r="AJ4" s="35">
        <v>45652</v>
      </c>
      <c r="AK4" s="35">
        <v>5964</v>
      </c>
      <c r="AL4" s="35">
        <v>10376</v>
      </c>
      <c r="AM4" s="35">
        <v>16340</v>
      </c>
      <c r="AN4" s="35">
        <v>12120</v>
      </c>
      <c r="AO4" s="35">
        <v>16635</v>
      </c>
      <c r="AP4" s="35">
        <v>28755</v>
      </c>
      <c r="AQ4" s="35">
        <v>3338</v>
      </c>
      <c r="AR4" s="35">
        <v>3240</v>
      </c>
      <c r="AS4" s="35">
        <v>6578</v>
      </c>
      <c r="AT4" s="35">
        <v>47.17</v>
      </c>
      <c r="AU4" s="35">
        <v>46.71</v>
      </c>
      <c r="AV4" s="35">
        <v>46.9</v>
      </c>
      <c r="AW4" s="35">
        <v>14.7</v>
      </c>
      <c r="AX4" s="35">
        <v>18.27</v>
      </c>
      <c r="AY4" s="35">
        <v>16.78</v>
      </c>
      <c r="AZ4" s="35">
        <v>29.88</v>
      </c>
      <c r="BA4" s="35">
        <v>29.3</v>
      </c>
      <c r="BB4" s="35">
        <v>29.54</v>
      </c>
      <c r="BC4" s="35">
        <v>8.23</v>
      </c>
      <c r="BD4" s="35">
        <v>5.7</v>
      </c>
      <c r="BE4" s="35">
        <v>6.75</v>
      </c>
    </row>
    <row r="5" spans="1:57" ht="15">
      <c r="A5" s="75" t="s">
        <v>336</v>
      </c>
      <c r="B5" s="75" t="s">
        <v>22</v>
      </c>
      <c r="C5" s="75" t="s">
        <v>631</v>
      </c>
      <c r="D5" s="35">
        <v>52366</v>
      </c>
      <c r="E5" s="35">
        <v>113727</v>
      </c>
      <c r="F5" s="35">
        <v>166093</v>
      </c>
      <c r="G5" s="35">
        <v>24967</v>
      </c>
      <c r="H5" s="35">
        <v>54373</v>
      </c>
      <c r="I5" s="35">
        <v>79340</v>
      </c>
      <c r="J5" s="35">
        <v>4869</v>
      </c>
      <c r="K5" s="35">
        <v>11158</v>
      </c>
      <c r="L5" s="35">
        <v>16027</v>
      </c>
      <c r="M5" s="35">
        <v>5047</v>
      </c>
      <c r="N5" s="35">
        <v>12996</v>
      </c>
      <c r="O5" s="35">
        <v>18043</v>
      </c>
      <c r="P5" s="35">
        <v>17483</v>
      </c>
      <c r="Q5" s="35">
        <v>35200</v>
      </c>
      <c r="R5" s="35">
        <v>52683</v>
      </c>
      <c r="S5" s="35">
        <v>47.67</v>
      </c>
      <c r="T5" s="35">
        <v>47.81</v>
      </c>
      <c r="U5" s="35">
        <v>47.76</v>
      </c>
      <c r="V5" s="35">
        <v>9.29</v>
      </c>
      <c r="W5" s="35">
        <v>9.81</v>
      </c>
      <c r="X5" s="35">
        <v>9.64</v>
      </c>
      <c r="Y5" s="35">
        <v>9.63</v>
      </c>
      <c r="Z5" s="35">
        <v>11.42</v>
      </c>
      <c r="AA5" s="35">
        <v>10.86</v>
      </c>
      <c r="AB5" s="35">
        <v>33.38</v>
      </c>
      <c r="AC5" s="35">
        <v>30.95</v>
      </c>
      <c r="AD5" s="35">
        <v>31.71</v>
      </c>
      <c r="AE5" s="35">
        <v>29541</v>
      </c>
      <c r="AF5" s="35">
        <v>67742</v>
      </c>
      <c r="AG5" s="35">
        <v>97283</v>
      </c>
      <c r="AH5" s="35">
        <v>13481</v>
      </c>
      <c r="AI5" s="35">
        <v>31250</v>
      </c>
      <c r="AJ5" s="35">
        <v>44731</v>
      </c>
      <c r="AK5" s="35">
        <v>2836</v>
      </c>
      <c r="AL5" s="35">
        <v>6525</v>
      </c>
      <c r="AM5" s="35">
        <v>9361</v>
      </c>
      <c r="AN5" s="35">
        <v>3115</v>
      </c>
      <c r="AO5" s="35">
        <v>7823</v>
      </c>
      <c r="AP5" s="35">
        <v>10938</v>
      </c>
      <c r="AQ5" s="35">
        <v>10109</v>
      </c>
      <c r="AR5" s="35">
        <v>22144</v>
      </c>
      <c r="AS5" s="35">
        <v>32253</v>
      </c>
      <c r="AT5" s="35">
        <v>45.63</v>
      </c>
      <c r="AU5" s="35">
        <v>46.13</v>
      </c>
      <c r="AV5" s="35">
        <v>45.98</v>
      </c>
      <c r="AW5" s="35">
        <v>9.6</v>
      </c>
      <c r="AX5" s="35">
        <v>9.63</v>
      </c>
      <c r="AY5" s="35">
        <v>9.62</v>
      </c>
      <c r="AZ5" s="35">
        <v>10.54</v>
      </c>
      <c r="BA5" s="35">
        <v>11.54</v>
      </c>
      <c r="BB5" s="35">
        <v>11.24</v>
      </c>
      <c r="BC5" s="35">
        <v>34.22</v>
      </c>
      <c r="BD5" s="35">
        <v>32.68</v>
      </c>
      <c r="BE5" s="35">
        <v>33.15</v>
      </c>
    </row>
    <row r="6" spans="1:57" ht="15">
      <c r="A6" s="75" t="s">
        <v>359</v>
      </c>
      <c r="B6" s="75" t="s">
        <v>22</v>
      </c>
      <c r="C6" s="75" t="s">
        <v>632</v>
      </c>
      <c r="D6" s="35">
        <v>20039</v>
      </c>
      <c r="E6" s="35">
        <v>40635</v>
      </c>
      <c r="F6" s="35">
        <v>60674</v>
      </c>
      <c r="G6" s="35">
        <v>12628</v>
      </c>
      <c r="H6" s="35">
        <v>25280</v>
      </c>
      <c r="I6" s="35">
        <v>37908</v>
      </c>
      <c r="J6" s="35">
        <v>120</v>
      </c>
      <c r="K6" s="35">
        <v>232</v>
      </c>
      <c r="L6" s="35">
        <v>352</v>
      </c>
      <c r="M6" s="35">
        <v>3101</v>
      </c>
      <c r="N6" s="35">
        <v>6899</v>
      </c>
      <c r="O6" s="35">
        <v>10000</v>
      </c>
      <c r="P6" s="35">
        <v>4190</v>
      </c>
      <c r="Q6" s="35">
        <v>8224</v>
      </c>
      <c r="R6" s="35">
        <v>12414</v>
      </c>
      <c r="S6" s="35">
        <v>63.01</v>
      </c>
      <c r="T6" s="35">
        <v>62.21</v>
      </c>
      <c r="U6" s="35">
        <v>62.47</v>
      </c>
      <c r="V6" s="35">
        <v>0.59</v>
      </c>
      <c r="W6" s="35">
        <v>0.57</v>
      </c>
      <c r="X6" s="35">
        <v>0.58</v>
      </c>
      <c r="Y6" s="35">
        <v>15.47</v>
      </c>
      <c r="Z6" s="35">
        <v>16.97</v>
      </c>
      <c r="AA6" s="35">
        <v>16.48</v>
      </c>
      <c r="AB6" s="35">
        <v>20.9</v>
      </c>
      <c r="AC6" s="35">
        <v>20.23</v>
      </c>
      <c r="AD6" s="35">
        <v>20.46</v>
      </c>
      <c r="AE6" s="35">
        <v>13394</v>
      </c>
      <c r="AF6" s="35">
        <v>27396</v>
      </c>
      <c r="AG6" s="35">
        <v>40790</v>
      </c>
      <c r="AH6" s="35">
        <v>8420</v>
      </c>
      <c r="AI6" s="35">
        <v>17248</v>
      </c>
      <c r="AJ6" s="35">
        <v>25668</v>
      </c>
      <c r="AK6" s="35">
        <v>56</v>
      </c>
      <c r="AL6" s="35">
        <v>107</v>
      </c>
      <c r="AM6" s="35">
        <v>163</v>
      </c>
      <c r="AN6" s="35">
        <v>1992</v>
      </c>
      <c r="AO6" s="35">
        <v>4418</v>
      </c>
      <c r="AP6" s="35">
        <v>6410</v>
      </c>
      <c r="AQ6" s="35">
        <v>2926</v>
      </c>
      <c r="AR6" s="35">
        <v>5623</v>
      </c>
      <c r="AS6" s="35">
        <v>8549</v>
      </c>
      <c r="AT6" s="35">
        <v>62.86</v>
      </c>
      <c r="AU6" s="35">
        <v>62.95</v>
      </c>
      <c r="AV6" s="35">
        <v>62.92</v>
      </c>
      <c r="AW6" s="35">
        <v>0.41</v>
      </c>
      <c r="AX6" s="35">
        <v>0.39</v>
      </c>
      <c r="AY6" s="35">
        <v>0.39</v>
      </c>
      <c r="AZ6" s="35">
        <v>14.87</v>
      </c>
      <c r="BA6" s="35">
        <v>16.12</v>
      </c>
      <c r="BB6" s="35">
        <v>15.71</v>
      </c>
      <c r="BC6" s="35">
        <v>21.84</v>
      </c>
      <c r="BD6" s="35">
        <v>20.52</v>
      </c>
      <c r="BE6" s="35">
        <v>20.95</v>
      </c>
    </row>
    <row r="7" spans="1:57" ht="15">
      <c r="A7" s="75" t="s">
        <v>382</v>
      </c>
      <c r="B7" s="75" t="s">
        <v>22</v>
      </c>
      <c r="C7" s="75" t="s">
        <v>685</v>
      </c>
      <c r="D7" s="35">
        <v>35251</v>
      </c>
      <c r="E7" s="35">
        <v>62407</v>
      </c>
      <c r="F7" s="35">
        <v>97658</v>
      </c>
      <c r="G7" s="35">
        <v>11948</v>
      </c>
      <c r="H7" s="35">
        <v>21046</v>
      </c>
      <c r="I7" s="35">
        <v>32994</v>
      </c>
      <c r="J7" s="35">
        <v>6619</v>
      </c>
      <c r="K7" s="35">
        <v>10434</v>
      </c>
      <c r="L7" s="35">
        <v>17053</v>
      </c>
      <c r="M7" s="35">
        <v>6280</v>
      </c>
      <c r="N7" s="35">
        <v>12572</v>
      </c>
      <c r="O7" s="35">
        <v>18852</v>
      </c>
      <c r="P7" s="35">
        <v>10404</v>
      </c>
      <c r="Q7" s="35">
        <v>18355</v>
      </c>
      <c r="R7" s="35">
        <v>28759</v>
      </c>
      <c r="S7" s="35">
        <v>33.89</v>
      </c>
      <c r="T7" s="35">
        <v>33.72</v>
      </c>
      <c r="U7" s="35">
        <v>33.78</v>
      </c>
      <c r="V7" s="35">
        <v>18.77</v>
      </c>
      <c r="W7" s="35">
        <v>16.71</v>
      </c>
      <c r="X7" s="35">
        <v>17.46</v>
      </c>
      <c r="Y7" s="35">
        <v>17.81</v>
      </c>
      <c r="Z7" s="35">
        <v>20.14</v>
      </c>
      <c r="AA7" s="35">
        <v>19.3</v>
      </c>
      <c r="AB7" s="35">
        <v>29.51</v>
      </c>
      <c r="AC7" s="35">
        <v>29.41</v>
      </c>
      <c r="AD7" s="35">
        <v>29.44</v>
      </c>
      <c r="AE7" s="35">
        <v>20817</v>
      </c>
      <c r="AF7" s="35">
        <v>36899</v>
      </c>
      <c r="AG7" s="35">
        <v>57716</v>
      </c>
      <c r="AH7" s="35">
        <v>6940</v>
      </c>
      <c r="AI7" s="35">
        <v>12397</v>
      </c>
      <c r="AJ7" s="35">
        <v>19337</v>
      </c>
      <c r="AK7" s="35">
        <v>3753</v>
      </c>
      <c r="AL7" s="35">
        <v>5747</v>
      </c>
      <c r="AM7" s="35">
        <v>9500</v>
      </c>
      <c r="AN7" s="35">
        <v>3922</v>
      </c>
      <c r="AO7" s="35">
        <v>7648</v>
      </c>
      <c r="AP7" s="35">
        <v>11570</v>
      </c>
      <c r="AQ7" s="35">
        <v>6202</v>
      </c>
      <c r="AR7" s="35">
        <v>11107</v>
      </c>
      <c r="AS7" s="35">
        <v>17309</v>
      </c>
      <c r="AT7" s="35">
        <v>33.33</v>
      </c>
      <c r="AU7" s="35">
        <v>33.59</v>
      </c>
      <c r="AV7" s="35">
        <v>33.5</v>
      </c>
      <c r="AW7" s="35">
        <v>18.02</v>
      </c>
      <c r="AX7" s="35">
        <v>15.57</v>
      </c>
      <c r="AY7" s="35">
        <v>16.45</v>
      </c>
      <c r="AZ7" s="35">
        <v>18.84</v>
      </c>
      <c r="BA7" s="35">
        <v>20.72</v>
      </c>
      <c r="BB7" s="35">
        <v>20.04</v>
      </c>
      <c r="BC7" s="35">
        <v>29.79</v>
      </c>
      <c r="BD7" s="35">
        <v>30.1</v>
      </c>
      <c r="BE7" s="35">
        <v>29.98</v>
      </c>
    </row>
    <row r="8" spans="1:57" ht="15">
      <c r="A8" s="75" t="s">
        <v>403</v>
      </c>
      <c r="B8" s="75" t="s">
        <v>22</v>
      </c>
      <c r="C8" s="75" t="s">
        <v>633</v>
      </c>
      <c r="D8" s="75"/>
      <c r="E8" s="35">
        <v>105</v>
      </c>
      <c r="F8" s="35">
        <v>105</v>
      </c>
      <c r="G8" s="75"/>
      <c r="H8" s="35">
        <v>71</v>
      </c>
      <c r="I8" s="35">
        <v>71</v>
      </c>
      <c r="J8" s="75"/>
      <c r="K8" s="75"/>
      <c r="L8" s="75"/>
      <c r="M8" s="75"/>
      <c r="N8" s="35">
        <v>13</v>
      </c>
      <c r="O8" s="35">
        <v>13</v>
      </c>
      <c r="P8" s="75"/>
      <c r="Q8" s="35">
        <v>21</v>
      </c>
      <c r="R8" s="35">
        <v>21</v>
      </c>
      <c r="S8" s="75"/>
      <c r="T8" s="35">
        <v>67.61</v>
      </c>
      <c r="U8" s="35">
        <v>67.61</v>
      </c>
      <c r="V8" s="75"/>
      <c r="W8" s="75"/>
      <c r="X8" s="75"/>
      <c r="Y8" s="75"/>
      <c r="Z8" s="35">
        <v>12.38</v>
      </c>
      <c r="AA8" s="35">
        <v>12.38</v>
      </c>
      <c r="AB8" s="75"/>
      <c r="AC8" s="35">
        <v>20</v>
      </c>
      <c r="AD8" s="35">
        <v>20</v>
      </c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57" ht="15">
      <c r="A9" s="75" t="s">
        <v>425</v>
      </c>
      <c r="B9" s="75" t="s">
        <v>22</v>
      </c>
      <c r="C9" s="75" t="s">
        <v>634</v>
      </c>
      <c r="D9" s="35">
        <v>19827</v>
      </c>
      <c r="E9" s="35">
        <v>79176</v>
      </c>
      <c r="F9" s="35">
        <v>99003</v>
      </c>
      <c r="G9" s="35">
        <v>9482</v>
      </c>
      <c r="H9" s="35">
        <v>41667</v>
      </c>
      <c r="I9" s="35">
        <v>51149</v>
      </c>
      <c r="J9" s="35">
        <v>4895</v>
      </c>
      <c r="K9" s="35">
        <v>17234</v>
      </c>
      <c r="L9" s="35">
        <v>22129</v>
      </c>
      <c r="M9" s="35">
        <v>3066</v>
      </c>
      <c r="N9" s="35">
        <v>11744</v>
      </c>
      <c r="O9" s="35">
        <v>14810</v>
      </c>
      <c r="P9" s="35">
        <v>2384</v>
      </c>
      <c r="Q9" s="35">
        <v>8531</v>
      </c>
      <c r="R9" s="35">
        <v>10915</v>
      </c>
      <c r="S9" s="35">
        <v>47.82</v>
      </c>
      <c r="T9" s="35">
        <v>52.62</v>
      </c>
      <c r="U9" s="35">
        <v>51.66</v>
      </c>
      <c r="V9" s="35">
        <v>24.68</v>
      </c>
      <c r="W9" s="35">
        <v>21.76</v>
      </c>
      <c r="X9" s="35">
        <v>22.35</v>
      </c>
      <c r="Y9" s="35">
        <v>15.46</v>
      </c>
      <c r="Z9" s="35">
        <v>14.83</v>
      </c>
      <c r="AA9" s="35">
        <v>14.95</v>
      </c>
      <c r="AB9" s="35">
        <v>12.02</v>
      </c>
      <c r="AC9" s="35">
        <v>10.77</v>
      </c>
      <c r="AD9" s="35">
        <v>11.02</v>
      </c>
      <c r="AE9" s="35">
        <v>13054</v>
      </c>
      <c r="AF9" s="35">
        <v>51962</v>
      </c>
      <c r="AG9" s="35">
        <v>65016</v>
      </c>
      <c r="AH9" s="35">
        <v>6212</v>
      </c>
      <c r="AI9" s="35">
        <v>27939</v>
      </c>
      <c r="AJ9" s="35">
        <v>34151</v>
      </c>
      <c r="AK9" s="35">
        <v>3218</v>
      </c>
      <c r="AL9" s="35">
        <v>10962</v>
      </c>
      <c r="AM9" s="35">
        <v>14180</v>
      </c>
      <c r="AN9" s="35">
        <v>2067</v>
      </c>
      <c r="AO9" s="35">
        <v>7446</v>
      </c>
      <c r="AP9" s="35">
        <v>9513</v>
      </c>
      <c r="AQ9" s="35">
        <v>1557</v>
      </c>
      <c r="AR9" s="35">
        <v>5615</v>
      </c>
      <c r="AS9" s="35">
        <v>7172</v>
      </c>
      <c r="AT9" s="35">
        <v>47.58</v>
      </c>
      <c r="AU9" s="35">
        <v>53.76</v>
      </c>
      <c r="AV9" s="35">
        <v>52.52</v>
      </c>
      <c r="AW9" s="35">
        <v>24.65</v>
      </c>
      <c r="AX9" s="35">
        <v>21.09</v>
      </c>
      <c r="AY9" s="35">
        <v>21.81</v>
      </c>
      <c r="AZ9" s="35">
        <v>15.83</v>
      </c>
      <c r="BA9" s="35">
        <v>14.32</v>
      </c>
      <c r="BB9" s="35">
        <v>14.63</v>
      </c>
      <c r="BC9" s="35">
        <v>11.92</v>
      </c>
      <c r="BD9" s="35">
        <v>10.8</v>
      </c>
      <c r="BE9" s="35">
        <v>11.03</v>
      </c>
    </row>
    <row r="10" spans="1:57" ht="15">
      <c r="A10" s="75" t="s">
        <v>447</v>
      </c>
      <c r="B10" s="75" t="s">
        <v>22</v>
      </c>
      <c r="C10" s="75" t="s">
        <v>635</v>
      </c>
      <c r="D10" s="35">
        <v>17</v>
      </c>
      <c r="E10" s="35">
        <v>51</v>
      </c>
      <c r="F10" s="35">
        <v>68</v>
      </c>
      <c r="G10" s="35">
        <v>2</v>
      </c>
      <c r="H10" s="35">
        <v>3</v>
      </c>
      <c r="I10" s="35">
        <v>5</v>
      </c>
      <c r="J10" s="75"/>
      <c r="K10" s="35">
        <v>4</v>
      </c>
      <c r="L10" s="35">
        <v>4</v>
      </c>
      <c r="M10" s="35">
        <v>10</v>
      </c>
      <c r="N10" s="35">
        <v>39</v>
      </c>
      <c r="O10" s="35">
        <v>49</v>
      </c>
      <c r="P10" s="35">
        <v>5</v>
      </c>
      <c r="Q10" s="35">
        <v>5</v>
      </c>
      <c r="R10" s="35">
        <v>10</v>
      </c>
      <c r="S10" s="35">
        <v>11.76</v>
      </c>
      <c r="T10" s="35">
        <v>5.88</v>
      </c>
      <c r="U10" s="35">
        <v>7.35</v>
      </c>
      <c r="V10" s="75"/>
      <c r="W10" s="35">
        <v>7.84</v>
      </c>
      <c r="X10" s="35">
        <v>5.88</v>
      </c>
      <c r="Y10" s="35">
        <v>58.82</v>
      </c>
      <c r="Z10" s="35">
        <v>76.47</v>
      </c>
      <c r="AA10" s="35">
        <v>72.05</v>
      </c>
      <c r="AB10" s="35">
        <v>29.41</v>
      </c>
      <c r="AC10" s="35">
        <v>9.8</v>
      </c>
      <c r="AD10" s="35">
        <v>14.7</v>
      </c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</row>
    <row r="11" spans="1:57" ht="15">
      <c r="A11" s="75" t="s">
        <v>468</v>
      </c>
      <c r="B11" s="75" t="s">
        <v>22</v>
      </c>
      <c r="C11" s="75" t="s">
        <v>636</v>
      </c>
      <c r="D11" s="35">
        <v>61466</v>
      </c>
      <c r="E11" s="35">
        <v>172954</v>
      </c>
      <c r="F11" s="35">
        <v>234420</v>
      </c>
      <c r="G11" s="35">
        <v>19655</v>
      </c>
      <c r="H11" s="35">
        <v>42517</v>
      </c>
      <c r="I11" s="35">
        <v>62172</v>
      </c>
      <c r="J11" s="35">
        <v>4583</v>
      </c>
      <c r="K11" s="35">
        <v>9714</v>
      </c>
      <c r="L11" s="35">
        <v>14297</v>
      </c>
      <c r="M11" s="35">
        <v>11786</v>
      </c>
      <c r="N11" s="35">
        <v>31222</v>
      </c>
      <c r="O11" s="35">
        <v>43008</v>
      </c>
      <c r="P11" s="35">
        <v>25442</v>
      </c>
      <c r="Q11" s="35">
        <v>89501</v>
      </c>
      <c r="R11" s="35">
        <v>114943</v>
      </c>
      <c r="S11" s="35">
        <v>31.97</v>
      </c>
      <c r="T11" s="35">
        <v>24.58</v>
      </c>
      <c r="U11" s="35">
        <v>26.52</v>
      </c>
      <c r="V11" s="35">
        <v>7.45</v>
      </c>
      <c r="W11" s="35">
        <v>5.61</v>
      </c>
      <c r="X11" s="35">
        <v>6.09</v>
      </c>
      <c r="Y11" s="35">
        <v>19.17</v>
      </c>
      <c r="Z11" s="35">
        <v>18.05</v>
      </c>
      <c r="AA11" s="35">
        <v>18.34</v>
      </c>
      <c r="AB11" s="35">
        <v>41.39</v>
      </c>
      <c r="AC11" s="35">
        <v>51.74</v>
      </c>
      <c r="AD11" s="35">
        <v>49.03</v>
      </c>
      <c r="AE11" s="35">
        <v>21214</v>
      </c>
      <c r="AF11" s="35">
        <v>60241</v>
      </c>
      <c r="AG11" s="35">
        <v>81455</v>
      </c>
      <c r="AH11" s="35">
        <v>5310</v>
      </c>
      <c r="AI11" s="35">
        <v>11864</v>
      </c>
      <c r="AJ11" s="35">
        <v>17174</v>
      </c>
      <c r="AK11" s="35">
        <v>963</v>
      </c>
      <c r="AL11" s="35">
        <v>2097</v>
      </c>
      <c r="AM11" s="35">
        <v>3060</v>
      </c>
      <c r="AN11" s="35">
        <v>4751</v>
      </c>
      <c r="AO11" s="35">
        <v>12165</v>
      </c>
      <c r="AP11" s="35">
        <v>16916</v>
      </c>
      <c r="AQ11" s="35">
        <v>10190</v>
      </c>
      <c r="AR11" s="35">
        <v>34115</v>
      </c>
      <c r="AS11" s="35">
        <v>44305</v>
      </c>
      <c r="AT11" s="35">
        <v>25.03</v>
      </c>
      <c r="AU11" s="35">
        <v>19.69</v>
      </c>
      <c r="AV11" s="35">
        <v>21.08</v>
      </c>
      <c r="AW11" s="35">
        <v>4.53</v>
      </c>
      <c r="AX11" s="35">
        <v>3.48</v>
      </c>
      <c r="AY11" s="35">
        <v>3.75</v>
      </c>
      <c r="AZ11" s="35">
        <v>22.39</v>
      </c>
      <c r="BA11" s="35">
        <v>20.19</v>
      </c>
      <c r="BB11" s="35">
        <v>20.76</v>
      </c>
      <c r="BC11" s="35">
        <v>48.03</v>
      </c>
      <c r="BD11" s="35">
        <v>56.63</v>
      </c>
      <c r="BE11" s="35">
        <v>54.39</v>
      </c>
    </row>
    <row r="12" spans="1:57" ht="15">
      <c r="A12" s="75" t="s">
        <v>491</v>
      </c>
      <c r="B12" s="75" t="s">
        <v>22</v>
      </c>
      <c r="C12" s="75" t="s">
        <v>637</v>
      </c>
      <c r="D12" s="35">
        <v>98895</v>
      </c>
      <c r="E12" s="35">
        <v>177822</v>
      </c>
      <c r="F12" s="35">
        <v>276717</v>
      </c>
      <c r="G12" s="35">
        <v>17829</v>
      </c>
      <c r="H12" s="35">
        <v>29397</v>
      </c>
      <c r="I12" s="35">
        <v>47226</v>
      </c>
      <c r="J12" s="35">
        <v>2020</v>
      </c>
      <c r="K12" s="35">
        <v>2853</v>
      </c>
      <c r="L12" s="35">
        <v>4873</v>
      </c>
      <c r="M12" s="35">
        <v>20888</v>
      </c>
      <c r="N12" s="35">
        <v>33974</v>
      </c>
      <c r="O12" s="35">
        <v>54862</v>
      </c>
      <c r="P12" s="35">
        <v>58158</v>
      </c>
      <c r="Q12" s="35">
        <v>111598</v>
      </c>
      <c r="R12" s="35">
        <v>169756</v>
      </c>
      <c r="S12" s="35">
        <v>18.02</v>
      </c>
      <c r="T12" s="35">
        <v>16.53</v>
      </c>
      <c r="U12" s="35">
        <v>17.06</v>
      </c>
      <c r="V12" s="35">
        <v>2.04</v>
      </c>
      <c r="W12" s="35">
        <v>1.6</v>
      </c>
      <c r="X12" s="35">
        <v>1.76</v>
      </c>
      <c r="Y12" s="35">
        <v>21.12</v>
      </c>
      <c r="Z12" s="35">
        <v>19.1</v>
      </c>
      <c r="AA12" s="35">
        <v>19.82</v>
      </c>
      <c r="AB12" s="35">
        <v>58.8</v>
      </c>
      <c r="AC12" s="35">
        <v>62.75</v>
      </c>
      <c r="AD12" s="35">
        <v>61.34</v>
      </c>
      <c r="AE12" s="35">
        <v>69929</v>
      </c>
      <c r="AF12" s="35">
        <v>132250</v>
      </c>
      <c r="AG12" s="35">
        <v>202179</v>
      </c>
      <c r="AH12" s="35">
        <v>11965</v>
      </c>
      <c r="AI12" s="35">
        <v>20959</v>
      </c>
      <c r="AJ12" s="35">
        <v>32924</v>
      </c>
      <c r="AK12" s="35">
        <v>1434</v>
      </c>
      <c r="AL12" s="35">
        <v>2038</v>
      </c>
      <c r="AM12" s="35">
        <v>3472</v>
      </c>
      <c r="AN12" s="35">
        <v>13847</v>
      </c>
      <c r="AO12" s="35">
        <v>23687</v>
      </c>
      <c r="AP12" s="35">
        <v>37534</v>
      </c>
      <c r="AQ12" s="35">
        <v>42683</v>
      </c>
      <c r="AR12" s="35">
        <v>85566</v>
      </c>
      <c r="AS12" s="35">
        <v>128249</v>
      </c>
      <c r="AT12" s="35">
        <v>17.11</v>
      </c>
      <c r="AU12" s="35">
        <v>15.84</v>
      </c>
      <c r="AV12" s="35">
        <v>16.28</v>
      </c>
      <c r="AW12" s="35">
        <v>2.05</v>
      </c>
      <c r="AX12" s="35">
        <v>1.54</v>
      </c>
      <c r="AY12" s="35">
        <v>1.71</v>
      </c>
      <c r="AZ12" s="35">
        <v>19.8</v>
      </c>
      <c r="BA12" s="35">
        <v>17.91</v>
      </c>
      <c r="BB12" s="35">
        <v>18.56</v>
      </c>
      <c r="BC12" s="35">
        <v>61.03</v>
      </c>
      <c r="BD12" s="35">
        <v>64.7</v>
      </c>
      <c r="BE12" s="35">
        <v>63.43</v>
      </c>
    </row>
    <row r="13" spans="1:57" ht="15">
      <c r="A13" s="75" t="s">
        <v>508</v>
      </c>
      <c r="B13" s="75" t="s">
        <v>22</v>
      </c>
      <c r="C13" s="75" t="s">
        <v>638</v>
      </c>
      <c r="D13" s="35">
        <v>20959</v>
      </c>
      <c r="E13" s="35">
        <v>25027</v>
      </c>
      <c r="F13" s="35">
        <v>45986</v>
      </c>
      <c r="G13" s="35">
        <v>5352</v>
      </c>
      <c r="H13" s="35">
        <v>5550</v>
      </c>
      <c r="I13" s="35">
        <v>10902</v>
      </c>
      <c r="J13" s="35">
        <v>5085</v>
      </c>
      <c r="K13" s="35">
        <v>5908</v>
      </c>
      <c r="L13" s="35">
        <v>10993</v>
      </c>
      <c r="M13" s="35">
        <v>9528</v>
      </c>
      <c r="N13" s="35">
        <v>12188</v>
      </c>
      <c r="O13" s="35">
        <v>21716</v>
      </c>
      <c r="P13" s="35">
        <v>994</v>
      </c>
      <c r="Q13" s="35">
        <v>1381</v>
      </c>
      <c r="R13" s="35">
        <v>2375</v>
      </c>
      <c r="S13" s="35">
        <v>25.53</v>
      </c>
      <c r="T13" s="35">
        <v>22.17</v>
      </c>
      <c r="U13" s="35">
        <v>23.7</v>
      </c>
      <c r="V13" s="35">
        <v>24.26</v>
      </c>
      <c r="W13" s="35">
        <v>23.6</v>
      </c>
      <c r="X13" s="35">
        <v>23.9</v>
      </c>
      <c r="Y13" s="35">
        <v>45.46</v>
      </c>
      <c r="Z13" s="35">
        <v>48.69</v>
      </c>
      <c r="AA13" s="35">
        <v>47.22</v>
      </c>
      <c r="AB13" s="35">
        <v>4.74</v>
      </c>
      <c r="AC13" s="35">
        <v>5.51</v>
      </c>
      <c r="AD13" s="35">
        <v>5.16</v>
      </c>
      <c r="AE13" s="35">
        <v>14362</v>
      </c>
      <c r="AF13" s="35">
        <v>17795</v>
      </c>
      <c r="AG13" s="35">
        <v>32157</v>
      </c>
      <c r="AH13" s="35">
        <v>4048</v>
      </c>
      <c r="AI13" s="35">
        <v>4258</v>
      </c>
      <c r="AJ13" s="35">
        <v>8306</v>
      </c>
      <c r="AK13" s="35">
        <v>3426</v>
      </c>
      <c r="AL13" s="35">
        <v>4128</v>
      </c>
      <c r="AM13" s="35">
        <v>7554</v>
      </c>
      <c r="AN13" s="35">
        <v>6208</v>
      </c>
      <c r="AO13" s="35">
        <v>8437</v>
      </c>
      <c r="AP13" s="35">
        <v>14645</v>
      </c>
      <c r="AQ13" s="35">
        <v>680</v>
      </c>
      <c r="AR13" s="35">
        <v>972</v>
      </c>
      <c r="AS13" s="35">
        <v>1652</v>
      </c>
      <c r="AT13" s="35">
        <v>28.18</v>
      </c>
      <c r="AU13" s="35">
        <v>23.92</v>
      </c>
      <c r="AV13" s="35">
        <v>25.82</v>
      </c>
      <c r="AW13" s="35">
        <v>23.85</v>
      </c>
      <c r="AX13" s="35">
        <v>23.19</v>
      </c>
      <c r="AY13" s="35">
        <v>23.49</v>
      </c>
      <c r="AZ13" s="35">
        <v>43.22</v>
      </c>
      <c r="BA13" s="35">
        <v>47.41</v>
      </c>
      <c r="BB13" s="35">
        <v>45.54</v>
      </c>
      <c r="BC13" s="35">
        <v>4.73</v>
      </c>
      <c r="BD13" s="35">
        <v>5.46</v>
      </c>
      <c r="BE13" s="35">
        <v>5.13</v>
      </c>
    </row>
    <row r="14" spans="1:57" ht="15">
      <c r="A14" s="75" t="s">
        <v>530</v>
      </c>
      <c r="B14" s="75" t="s">
        <v>22</v>
      </c>
      <c r="C14" s="75" t="s">
        <v>639</v>
      </c>
      <c r="D14" s="75"/>
      <c r="E14" s="35">
        <v>17</v>
      </c>
      <c r="F14" s="35">
        <v>17</v>
      </c>
      <c r="G14" s="75"/>
      <c r="H14" s="75"/>
      <c r="I14" s="75"/>
      <c r="J14" s="75"/>
      <c r="K14" s="35">
        <v>16</v>
      </c>
      <c r="L14" s="35">
        <v>16</v>
      </c>
      <c r="M14" s="75"/>
      <c r="N14" s="35">
        <v>1</v>
      </c>
      <c r="O14" s="35">
        <v>1</v>
      </c>
      <c r="P14" s="75"/>
      <c r="Q14" s="75"/>
      <c r="R14" s="75"/>
      <c r="S14" s="75"/>
      <c r="T14" s="75"/>
      <c r="U14" s="75"/>
      <c r="V14" s="75"/>
      <c r="W14" s="35">
        <v>94.11</v>
      </c>
      <c r="X14" s="35">
        <v>94.11</v>
      </c>
      <c r="Y14" s="75"/>
      <c r="Z14" s="35">
        <v>5.88</v>
      </c>
      <c r="AA14" s="35">
        <v>5.88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</row>
    <row r="15" spans="1:57" ht="15">
      <c r="A15" s="75" t="s">
        <v>532</v>
      </c>
      <c r="B15" s="75" t="s">
        <v>22</v>
      </c>
      <c r="C15" s="75" t="s">
        <v>640</v>
      </c>
      <c r="D15" s="35">
        <v>27191</v>
      </c>
      <c r="E15" s="35">
        <v>45610</v>
      </c>
      <c r="F15" s="35">
        <v>72801</v>
      </c>
      <c r="G15" s="35">
        <v>9488</v>
      </c>
      <c r="H15" s="35">
        <v>16570</v>
      </c>
      <c r="I15" s="35">
        <v>26058</v>
      </c>
      <c r="J15" s="35">
        <v>1435</v>
      </c>
      <c r="K15" s="35">
        <v>2673</v>
      </c>
      <c r="L15" s="35">
        <v>4108</v>
      </c>
      <c r="M15" s="35">
        <v>2064</v>
      </c>
      <c r="N15" s="35">
        <v>3208</v>
      </c>
      <c r="O15" s="35">
        <v>5272</v>
      </c>
      <c r="P15" s="35">
        <v>14204</v>
      </c>
      <c r="Q15" s="35">
        <v>23159</v>
      </c>
      <c r="R15" s="35">
        <v>37363</v>
      </c>
      <c r="S15" s="35">
        <v>34.89</v>
      </c>
      <c r="T15" s="35">
        <v>36.32</v>
      </c>
      <c r="U15" s="35">
        <v>35.79</v>
      </c>
      <c r="V15" s="35">
        <v>5.27</v>
      </c>
      <c r="W15" s="35">
        <v>5.86</v>
      </c>
      <c r="X15" s="35">
        <v>5.64</v>
      </c>
      <c r="Y15" s="35">
        <v>7.59</v>
      </c>
      <c r="Z15" s="35">
        <v>7.03</v>
      </c>
      <c r="AA15" s="35">
        <v>7.24</v>
      </c>
      <c r="AB15" s="35">
        <v>52.23</v>
      </c>
      <c r="AC15" s="35">
        <v>50.77</v>
      </c>
      <c r="AD15" s="35">
        <v>51.32</v>
      </c>
      <c r="AE15" s="35">
        <v>19371</v>
      </c>
      <c r="AF15" s="35">
        <v>32389</v>
      </c>
      <c r="AG15" s="35">
        <v>51760</v>
      </c>
      <c r="AH15" s="35">
        <v>6607</v>
      </c>
      <c r="AI15" s="35">
        <v>11640</v>
      </c>
      <c r="AJ15" s="35">
        <v>18247</v>
      </c>
      <c r="AK15" s="35">
        <v>973</v>
      </c>
      <c r="AL15" s="35">
        <v>1755</v>
      </c>
      <c r="AM15" s="35">
        <v>2728</v>
      </c>
      <c r="AN15" s="35">
        <v>1474</v>
      </c>
      <c r="AO15" s="35">
        <v>2273</v>
      </c>
      <c r="AP15" s="35">
        <v>3747</v>
      </c>
      <c r="AQ15" s="35">
        <v>10317</v>
      </c>
      <c r="AR15" s="35">
        <v>16721</v>
      </c>
      <c r="AS15" s="35">
        <v>27038</v>
      </c>
      <c r="AT15" s="35">
        <v>34.1</v>
      </c>
      <c r="AU15" s="35">
        <v>35.93</v>
      </c>
      <c r="AV15" s="35">
        <v>35.25</v>
      </c>
      <c r="AW15" s="35">
        <v>5.02</v>
      </c>
      <c r="AX15" s="35">
        <v>5.41</v>
      </c>
      <c r="AY15" s="35">
        <v>5.27</v>
      </c>
      <c r="AZ15" s="35">
        <v>7.6</v>
      </c>
      <c r="BA15" s="35">
        <v>7.01</v>
      </c>
      <c r="BB15" s="35">
        <v>7.23</v>
      </c>
      <c r="BC15" s="35">
        <v>53.26</v>
      </c>
      <c r="BD15" s="35">
        <v>51.62</v>
      </c>
      <c r="BE15" s="35">
        <v>52.23</v>
      </c>
    </row>
    <row r="16" spans="4:57" ht="15">
      <c r="D16">
        <f>SUM(D4:D15)</f>
        <v>396333</v>
      </c>
      <c r="E16">
        <f>SUM(E4:E15)</f>
        <v>801200</v>
      </c>
      <c r="F16">
        <f>SUM(F4:F15)</f>
        <v>1197533</v>
      </c>
      <c r="G16">
        <f aca="true" t="shared" si="0" ref="G16:BE16">SUM(G4:G15)</f>
        <v>139923</v>
      </c>
      <c r="H16">
        <f t="shared" si="0"/>
        <v>275908</v>
      </c>
      <c r="I16">
        <f t="shared" si="0"/>
        <v>415831</v>
      </c>
      <c r="J16">
        <f t="shared" si="0"/>
        <v>39256</v>
      </c>
      <c r="K16">
        <f t="shared" si="0"/>
        <v>75773</v>
      </c>
      <c r="L16">
        <f t="shared" si="0"/>
        <v>115029</v>
      </c>
      <c r="M16">
        <f t="shared" si="0"/>
        <v>79720</v>
      </c>
      <c r="N16">
        <f t="shared" si="0"/>
        <v>148733</v>
      </c>
      <c r="O16">
        <f t="shared" si="0"/>
        <v>228453</v>
      </c>
      <c r="P16">
        <f t="shared" si="0"/>
        <v>137434</v>
      </c>
      <c r="Q16">
        <f t="shared" si="0"/>
        <v>300786</v>
      </c>
      <c r="R16">
        <f t="shared" si="0"/>
        <v>438220</v>
      </c>
      <c r="S16">
        <f t="shared" si="0"/>
        <v>361.91999999999996</v>
      </c>
      <c r="T16">
        <f t="shared" si="0"/>
        <v>416.58000000000004</v>
      </c>
      <c r="U16">
        <f t="shared" si="0"/>
        <v>420.92</v>
      </c>
      <c r="V16">
        <f t="shared" si="0"/>
        <v>108.31</v>
      </c>
      <c r="W16">
        <f t="shared" si="0"/>
        <v>206.05</v>
      </c>
      <c r="X16">
        <f t="shared" si="0"/>
        <v>204.89</v>
      </c>
      <c r="Y16">
        <f t="shared" si="0"/>
        <v>240.28000000000003</v>
      </c>
      <c r="Z16">
        <f t="shared" si="0"/>
        <v>279.49</v>
      </c>
      <c r="AA16">
        <f t="shared" si="0"/>
        <v>273.56</v>
      </c>
      <c r="AB16">
        <f t="shared" si="0"/>
        <v>289.29</v>
      </c>
      <c r="AC16">
        <f t="shared" si="0"/>
        <v>297.68</v>
      </c>
      <c r="AD16">
        <f t="shared" si="0"/>
        <v>300.41</v>
      </c>
      <c r="AE16">
        <f t="shared" si="0"/>
        <v>242235</v>
      </c>
      <c r="AF16">
        <f t="shared" si="0"/>
        <v>483446</v>
      </c>
      <c r="AG16">
        <f t="shared" si="0"/>
        <v>725681</v>
      </c>
      <c r="AH16">
        <f t="shared" si="0"/>
        <v>82114</v>
      </c>
      <c r="AI16">
        <f t="shared" si="0"/>
        <v>164076</v>
      </c>
      <c r="AJ16">
        <f t="shared" si="0"/>
        <v>246190</v>
      </c>
      <c r="AK16">
        <f t="shared" si="0"/>
        <v>22623</v>
      </c>
      <c r="AL16">
        <f t="shared" si="0"/>
        <v>43735</v>
      </c>
      <c r="AM16">
        <f t="shared" si="0"/>
        <v>66358</v>
      </c>
      <c r="AN16">
        <f t="shared" si="0"/>
        <v>49496</v>
      </c>
      <c r="AO16">
        <f t="shared" si="0"/>
        <v>90532</v>
      </c>
      <c r="AP16">
        <f t="shared" si="0"/>
        <v>140028</v>
      </c>
      <c r="AQ16">
        <f t="shared" si="0"/>
        <v>88002</v>
      </c>
      <c r="AR16">
        <f t="shared" si="0"/>
        <v>185103</v>
      </c>
      <c r="AS16">
        <f t="shared" si="0"/>
        <v>273105</v>
      </c>
      <c r="AT16">
        <f t="shared" si="0"/>
        <v>340.99000000000007</v>
      </c>
      <c r="AU16">
        <f t="shared" si="0"/>
        <v>338.52000000000004</v>
      </c>
      <c r="AV16">
        <f t="shared" si="0"/>
        <v>340.25000000000006</v>
      </c>
      <c r="AW16">
        <f t="shared" si="0"/>
        <v>102.83</v>
      </c>
      <c r="AX16">
        <f t="shared" si="0"/>
        <v>98.57000000000001</v>
      </c>
      <c r="AY16">
        <f t="shared" si="0"/>
        <v>99.26999999999998</v>
      </c>
      <c r="AZ16">
        <f t="shared" si="0"/>
        <v>182.97</v>
      </c>
      <c r="BA16">
        <f t="shared" si="0"/>
        <v>184.51999999999998</v>
      </c>
      <c r="BB16">
        <f t="shared" si="0"/>
        <v>183.24999999999997</v>
      </c>
      <c r="BC16">
        <f t="shared" si="0"/>
        <v>273.05</v>
      </c>
      <c r="BD16">
        <f t="shared" si="0"/>
        <v>278.21</v>
      </c>
      <c r="BE16">
        <f t="shared" si="0"/>
        <v>277.04</v>
      </c>
    </row>
  </sheetData>
  <sheetProtection/>
  <mergeCells count="19">
    <mergeCell ref="V1:BZ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W1">
      <selection activeCell="D14" sqref="D14:BE14"/>
    </sheetView>
  </sheetViews>
  <sheetFormatPr defaultColWidth="9.140625" defaultRowHeight="15"/>
  <sheetData>
    <row r="1" spans="1:57" ht="15">
      <c r="A1" s="2"/>
      <c r="B1" s="2"/>
      <c r="C1" s="2"/>
      <c r="D1" s="107" t="s">
        <v>232</v>
      </c>
      <c r="E1" s="107"/>
      <c r="F1" s="107"/>
      <c r="G1" s="107" t="s">
        <v>34</v>
      </c>
      <c r="H1" s="107"/>
      <c r="I1" s="107"/>
      <c r="J1" s="107" t="s">
        <v>35</v>
      </c>
      <c r="K1" s="107"/>
      <c r="L1" s="107"/>
      <c r="M1" s="107" t="s">
        <v>36</v>
      </c>
      <c r="N1" s="107"/>
      <c r="O1" s="107"/>
      <c r="P1" s="107" t="s">
        <v>37</v>
      </c>
      <c r="Q1" s="107"/>
      <c r="R1" s="107"/>
      <c r="S1" s="112" t="s">
        <v>38</v>
      </c>
      <c r="T1" s="112"/>
      <c r="U1" s="112"/>
      <c r="V1" s="107" t="s">
        <v>39</v>
      </c>
      <c r="W1" s="107"/>
      <c r="X1" s="107"/>
      <c r="Y1" s="107" t="s">
        <v>216</v>
      </c>
      <c r="Z1" s="107"/>
      <c r="AA1" s="107"/>
      <c r="AB1" s="107" t="s">
        <v>41</v>
      </c>
      <c r="AC1" s="107"/>
      <c r="AD1" s="107"/>
      <c r="AE1" s="107" t="s">
        <v>217</v>
      </c>
      <c r="AF1" s="107"/>
      <c r="AG1" s="107"/>
      <c r="AH1" s="107" t="s">
        <v>34</v>
      </c>
      <c r="AI1" s="107"/>
      <c r="AJ1" s="107"/>
      <c r="AK1" s="107" t="s">
        <v>35</v>
      </c>
      <c r="AL1" s="107"/>
      <c r="AM1" s="107"/>
      <c r="AN1" s="107" t="s">
        <v>36</v>
      </c>
      <c r="AO1" s="107"/>
      <c r="AP1" s="107"/>
      <c r="AQ1" s="107" t="s">
        <v>37</v>
      </c>
      <c r="AR1" s="107"/>
      <c r="AS1" s="107"/>
      <c r="AT1" s="107" t="s">
        <v>38</v>
      </c>
      <c r="AU1" s="107"/>
      <c r="AV1" s="107"/>
      <c r="AW1" s="107" t="s">
        <v>39</v>
      </c>
      <c r="AX1" s="107"/>
      <c r="AY1" s="107"/>
      <c r="AZ1" s="107" t="s">
        <v>216</v>
      </c>
      <c r="BA1" s="107"/>
      <c r="BB1" s="107"/>
      <c r="BC1" s="107" t="s">
        <v>41</v>
      </c>
      <c r="BD1" s="107"/>
      <c r="BE1" s="107"/>
    </row>
    <row r="2" spans="1:57" ht="15">
      <c r="A2" s="2" t="s">
        <v>313</v>
      </c>
      <c r="B2" s="2" t="s">
        <v>0</v>
      </c>
      <c r="C2" s="2" t="s">
        <v>529</v>
      </c>
      <c r="D2" s="32" t="s">
        <v>31</v>
      </c>
      <c r="E2" s="32" t="s">
        <v>32</v>
      </c>
      <c r="F2" s="89" t="s">
        <v>273</v>
      </c>
      <c r="G2" s="32" t="s">
        <v>31</v>
      </c>
      <c r="H2" s="32" t="s">
        <v>32</v>
      </c>
      <c r="I2" s="32" t="s">
        <v>33</v>
      </c>
      <c r="J2" s="32" t="s">
        <v>31</v>
      </c>
      <c r="K2" s="32" t="s">
        <v>32</v>
      </c>
      <c r="L2" s="32" t="s">
        <v>33</v>
      </c>
      <c r="M2" s="32" t="s">
        <v>31</v>
      </c>
      <c r="N2" s="32" t="s">
        <v>32</v>
      </c>
      <c r="O2" s="32" t="s">
        <v>33</v>
      </c>
      <c r="P2" s="32" t="s">
        <v>279</v>
      </c>
      <c r="Q2" s="32" t="s">
        <v>32</v>
      </c>
      <c r="R2" s="32" t="s">
        <v>33</v>
      </c>
      <c r="S2" s="32" t="s">
        <v>31</v>
      </c>
      <c r="T2" s="32" t="s">
        <v>32</v>
      </c>
      <c r="U2" s="32" t="s">
        <v>33</v>
      </c>
      <c r="V2" s="32" t="s">
        <v>31</v>
      </c>
      <c r="W2" s="32" t="s">
        <v>32</v>
      </c>
      <c r="X2" s="32" t="s">
        <v>33</v>
      </c>
      <c r="Y2" s="32" t="s">
        <v>31</v>
      </c>
      <c r="Z2" s="32" t="s">
        <v>32</v>
      </c>
      <c r="AA2" s="32" t="s">
        <v>33</v>
      </c>
      <c r="AB2" s="32" t="s">
        <v>31</v>
      </c>
      <c r="AC2" s="32" t="s">
        <v>32</v>
      </c>
      <c r="AD2" s="32" t="s">
        <v>33</v>
      </c>
      <c r="AE2" s="33" t="s">
        <v>31</v>
      </c>
      <c r="AF2" s="33" t="s">
        <v>32</v>
      </c>
      <c r="AG2" s="33" t="s">
        <v>33</v>
      </c>
      <c r="AH2" s="33" t="s">
        <v>31</v>
      </c>
      <c r="AI2" s="33" t="s">
        <v>32</v>
      </c>
      <c r="AJ2" s="33" t="s">
        <v>33</v>
      </c>
      <c r="AK2" s="33" t="s">
        <v>31</v>
      </c>
      <c r="AL2" s="33" t="s">
        <v>32</v>
      </c>
      <c r="AM2" s="33" t="s">
        <v>33</v>
      </c>
      <c r="AN2" s="33" t="s">
        <v>31</v>
      </c>
      <c r="AO2" s="33" t="s">
        <v>32</v>
      </c>
      <c r="AP2" s="33" t="s">
        <v>33</v>
      </c>
      <c r="AQ2" s="33" t="s">
        <v>280</v>
      </c>
      <c r="AR2" s="33" t="s">
        <v>281</v>
      </c>
      <c r="AS2" s="33" t="s">
        <v>33</v>
      </c>
      <c r="AT2" s="33" t="s">
        <v>31</v>
      </c>
      <c r="AU2" s="33" t="s">
        <v>32</v>
      </c>
      <c r="AV2" s="33" t="s">
        <v>33</v>
      </c>
      <c r="AW2" s="33" t="s">
        <v>31</v>
      </c>
      <c r="AX2" s="33" t="s">
        <v>32</v>
      </c>
      <c r="AY2" s="33" t="s">
        <v>33</v>
      </c>
      <c r="AZ2" s="33" t="s">
        <v>31</v>
      </c>
      <c r="BA2" s="33" t="s">
        <v>32</v>
      </c>
      <c r="BB2" s="33" t="s">
        <v>33</v>
      </c>
      <c r="BC2" s="33" t="s">
        <v>31</v>
      </c>
      <c r="BD2" s="33" t="s">
        <v>32</v>
      </c>
      <c r="BE2" s="33" t="s">
        <v>33</v>
      </c>
    </row>
    <row r="3" spans="1:57" ht="15">
      <c r="A3" s="75" t="s">
        <v>314</v>
      </c>
      <c r="B3" s="75" t="s">
        <v>11</v>
      </c>
      <c r="C3" s="75" t="s">
        <v>674</v>
      </c>
      <c r="D3" s="35">
        <v>14761</v>
      </c>
      <c r="E3" s="35">
        <v>21896</v>
      </c>
      <c r="F3" s="35">
        <v>36657</v>
      </c>
      <c r="G3" s="35">
        <v>729</v>
      </c>
      <c r="H3" s="35">
        <v>1241</v>
      </c>
      <c r="I3" s="35">
        <v>1970</v>
      </c>
      <c r="J3" s="35">
        <v>186</v>
      </c>
      <c r="K3" s="35">
        <v>347</v>
      </c>
      <c r="L3" s="35">
        <v>533</v>
      </c>
      <c r="M3" s="35">
        <v>1664</v>
      </c>
      <c r="N3" s="35">
        <v>3438</v>
      </c>
      <c r="O3" s="35">
        <v>5102</v>
      </c>
      <c r="P3" s="35">
        <v>12182</v>
      </c>
      <c r="Q3" s="35">
        <v>16870</v>
      </c>
      <c r="R3" s="35">
        <v>29052</v>
      </c>
      <c r="S3" s="35">
        <v>4.93</v>
      </c>
      <c r="T3" s="35">
        <v>5.66</v>
      </c>
      <c r="U3" s="35">
        <v>5.37</v>
      </c>
      <c r="V3" s="35">
        <v>1.26</v>
      </c>
      <c r="W3" s="35">
        <v>1.58</v>
      </c>
      <c r="X3" s="35">
        <v>1.45</v>
      </c>
      <c r="Y3" s="35">
        <v>11.27</v>
      </c>
      <c r="Z3" s="35">
        <v>15.7</v>
      </c>
      <c r="AA3" s="35">
        <v>13.91</v>
      </c>
      <c r="AB3" s="35">
        <v>82.52</v>
      </c>
      <c r="AC3" s="35">
        <v>77.04</v>
      </c>
      <c r="AD3" s="35">
        <v>79.25</v>
      </c>
      <c r="AE3" s="35">
        <v>3741</v>
      </c>
      <c r="AF3" s="35">
        <v>5765</v>
      </c>
      <c r="AG3" s="35">
        <v>9506</v>
      </c>
      <c r="AH3" s="35">
        <v>202</v>
      </c>
      <c r="AI3" s="35">
        <v>418</v>
      </c>
      <c r="AJ3" s="35">
        <v>620</v>
      </c>
      <c r="AK3" s="35">
        <v>41</v>
      </c>
      <c r="AL3" s="35">
        <v>89</v>
      </c>
      <c r="AM3" s="35">
        <v>130</v>
      </c>
      <c r="AN3" s="35">
        <v>345</v>
      </c>
      <c r="AO3" s="35">
        <v>817</v>
      </c>
      <c r="AP3" s="35">
        <v>1162</v>
      </c>
      <c r="AQ3" s="35">
        <v>3153</v>
      </c>
      <c r="AR3" s="35">
        <v>4441</v>
      </c>
      <c r="AS3" s="35">
        <v>7594</v>
      </c>
      <c r="AT3" s="35">
        <v>5.39</v>
      </c>
      <c r="AU3" s="35">
        <v>7.25</v>
      </c>
      <c r="AV3" s="35">
        <v>6.52</v>
      </c>
      <c r="AW3" s="35">
        <v>1.09</v>
      </c>
      <c r="AX3" s="35">
        <v>1.54</v>
      </c>
      <c r="AY3" s="35">
        <v>1.36</v>
      </c>
      <c r="AZ3" s="35">
        <v>9.22</v>
      </c>
      <c r="BA3" s="35">
        <v>14.17</v>
      </c>
      <c r="BB3" s="35">
        <v>12.22</v>
      </c>
      <c r="BC3" s="35">
        <v>84.28</v>
      </c>
      <c r="BD3" s="35">
        <v>77.03</v>
      </c>
      <c r="BE3" s="35">
        <v>79.88</v>
      </c>
    </row>
    <row r="4" spans="1:57" ht="15">
      <c r="A4" s="75" t="s">
        <v>336</v>
      </c>
      <c r="B4" s="75" t="s">
        <v>11</v>
      </c>
      <c r="C4" s="75" t="s">
        <v>675</v>
      </c>
      <c r="D4" s="35">
        <v>8125</v>
      </c>
      <c r="E4" s="35">
        <v>14939</v>
      </c>
      <c r="F4" s="35">
        <v>23064</v>
      </c>
      <c r="G4" s="35">
        <v>895</v>
      </c>
      <c r="H4" s="35">
        <v>2215</v>
      </c>
      <c r="I4" s="35">
        <v>3110</v>
      </c>
      <c r="J4" s="35">
        <v>180</v>
      </c>
      <c r="K4" s="35">
        <v>371</v>
      </c>
      <c r="L4" s="35">
        <v>551</v>
      </c>
      <c r="M4" s="35">
        <v>1806</v>
      </c>
      <c r="N4" s="35">
        <v>5198</v>
      </c>
      <c r="O4" s="35">
        <v>7004</v>
      </c>
      <c r="P4" s="35">
        <v>5244</v>
      </c>
      <c r="Q4" s="35">
        <v>7155</v>
      </c>
      <c r="R4" s="35">
        <v>12399</v>
      </c>
      <c r="S4" s="35">
        <v>11.01</v>
      </c>
      <c r="T4" s="35">
        <v>14.82</v>
      </c>
      <c r="U4" s="35">
        <v>13.48</v>
      </c>
      <c r="V4" s="35">
        <v>2.21</v>
      </c>
      <c r="W4" s="35">
        <v>2.48</v>
      </c>
      <c r="X4" s="35">
        <v>2.38</v>
      </c>
      <c r="Y4" s="35">
        <v>22.22</v>
      </c>
      <c r="Z4" s="35">
        <v>34.79</v>
      </c>
      <c r="AA4" s="35">
        <v>30.36</v>
      </c>
      <c r="AB4" s="35">
        <v>64.54</v>
      </c>
      <c r="AC4" s="35">
        <v>47.89</v>
      </c>
      <c r="AD4" s="35">
        <v>53.75</v>
      </c>
      <c r="AE4" s="35">
        <v>6878</v>
      </c>
      <c r="AF4" s="35">
        <v>12503</v>
      </c>
      <c r="AG4" s="35">
        <v>19381</v>
      </c>
      <c r="AH4" s="35">
        <v>760</v>
      </c>
      <c r="AI4" s="35">
        <v>1944</v>
      </c>
      <c r="AJ4" s="35">
        <v>2704</v>
      </c>
      <c r="AK4" s="35">
        <v>151</v>
      </c>
      <c r="AL4" s="35">
        <v>306</v>
      </c>
      <c r="AM4" s="35">
        <v>457</v>
      </c>
      <c r="AN4" s="35">
        <v>1468</v>
      </c>
      <c r="AO4" s="35">
        <v>4326</v>
      </c>
      <c r="AP4" s="35">
        <v>5794</v>
      </c>
      <c r="AQ4" s="35">
        <v>4499</v>
      </c>
      <c r="AR4" s="35">
        <v>5927</v>
      </c>
      <c r="AS4" s="35">
        <v>10426</v>
      </c>
      <c r="AT4" s="35">
        <v>11.04</v>
      </c>
      <c r="AU4" s="35">
        <v>15.54</v>
      </c>
      <c r="AV4" s="35">
        <v>13.95</v>
      </c>
      <c r="AW4" s="35">
        <v>2.19</v>
      </c>
      <c r="AX4" s="35">
        <v>2.44</v>
      </c>
      <c r="AY4" s="35">
        <v>2.35</v>
      </c>
      <c r="AZ4" s="35">
        <v>21.34</v>
      </c>
      <c r="BA4" s="35">
        <v>34.59</v>
      </c>
      <c r="BB4" s="35">
        <v>29.89</v>
      </c>
      <c r="BC4" s="35">
        <v>65.41</v>
      </c>
      <c r="BD4" s="35">
        <v>47.4</v>
      </c>
      <c r="BE4" s="35">
        <v>53.79</v>
      </c>
    </row>
    <row r="5" spans="1:57" ht="15">
      <c r="A5" s="75" t="s">
        <v>359</v>
      </c>
      <c r="B5" s="75" t="s">
        <v>11</v>
      </c>
      <c r="C5" s="75" t="s">
        <v>676</v>
      </c>
      <c r="D5" s="35">
        <v>615</v>
      </c>
      <c r="E5" s="35">
        <v>3224</v>
      </c>
      <c r="F5" s="35">
        <v>3839</v>
      </c>
      <c r="G5" s="35">
        <v>3</v>
      </c>
      <c r="H5" s="35">
        <v>91</v>
      </c>
      <c r="I5" s="35">
        <v>94</v>
      </c>
      <c r="J5" s="75"/>
      <c r="K5" s="35">
        <v>28</v>
      </c>
      <c r="L5" s="35">
        <v>28</v>
      </c>
      <c r="M5" s="35">
        <v>337</v>
      </c>
      <c r="N5" s="35">
        <v>1995</v>
      </c>
      <c r="O5" s="35">
        <v>2332</v>
      </c>
      <c r="P5" s="35">
        <v>275</v>
      </c>
      <c r="Q5" s="35">
        <v>1110</v>
      </c>
      <c r="R5" s="35">
        <v>1385</v>
      </c>
      <c r="S5" s="35">
        <v>0.48</v>
      </c>
      <c r="T5" s="35">
        <v>2.82</v>
      </c>
      <c r="U5" s="35">
        <v>2.44</v>
      </c>
      <c r="V5" s="75"/>
      <c r="W5" s="35">
        <v>0.86</v>
      </c>
      <c r="X5" s="35">
        <v>0.72</v>
      </c>
      <c r="Y5" s="35">
        <v>54.79</v>
      </c>
      <c r="Z5" s="35">
        <v>61.87</v>
      </c>
      <c r="AA5" s="35">
        <v>60.74</v>
      </c>
      <c r="AB5" s="35">
        <v>44.71</v>
      </c>
      <c r="AC5" s="35">
        <v>34.42</v>
      </c>
      <c r="AD5" s="35">
        <v>36.07</v>
      </c>
      <c r="AE5" s="35">
        <v>517</v>
      </c>
      <c r="AF5" s="35">
        <v>2565</v>
      </c>
      <c r="AG5" s="35">
        <v>3082</v>
      </c>
      <c r="AH5" s="35">
        <v>3</v>
      </c>
      <c r="AI5" s="35">
        <v>48</v>
      </c>
      <c r="AJ5" s="35">
        <v>51</v>
      </c>
      <c r="AK5" s="75"/>
      <c r="AL5" s="35">
        <v>9</v>
      </c>
      <c r="AM5" s="35">
        <v>9</v>
      </c>
      <c r="AN5" s="35">
        <v>305</v>
      </c>
      <c r="AO5" s="35">
        <v>1715</v>
      </c>
      <c r="AP5" s="35">
        <v>2020</v>
      </c>
      <c r="AQ5" s="35">
        <v>209</v>
      </c>
      <c r="AR5" s="35">
        <v>793</v>
      </c>
      <c r="AS5" s="35">
        <v>1002</v>
      </c>
      <c r="AT5" s="35">
        <v>0.58</v>
      </c>
      <c r="AU5" s="35">
        <v>1.87</v>
      </c>
      <c r="AV5" s="35">
        <v>1.65</v>
      </c>
      <c r="AW5" s="75"/>
      <c r="AX5" s="35">
        <v>0.35</v>
      </c>
      <c r="AY5" s="35">
        <v>0.29</v>
      </c>
      <c r="AZ5" s="35">
        <v>58.99</v>
      </c>
      <c r="BA5" s="35">
        <v>66.86</v>
      </c>
      <c r="BB5" s="35">
        <v>65.54</v>
      </c>
      <c r="BC5" s="35">
        <v>40.42</v>
      </c>
      <c r="BD5" s="35">
        <v>30.91</v>
      </c>
      <c r="BE5" s="35">
        <v>32.51</v>
      </c>
    </row>
    <row r="6" spans="1:57" ht="15">
      <c r="A6" s="75" t="s">
        <v>382</v>
      </c>
      <c r="B6" s="75" t="s">
        <v>11</v>
      </c>
      <c r="C6" s="75" t="s">
        <v>677</v>
      </c>
      <c r="D6" s="35">
        <v>1964</v>
      </c>
      <c r="E6" s="35">
        <v>8586</v>
      </c>
      <c r="F6" s="35">
        <v>10550</v>
      </c>
      <c r="G6" s="35">
        <v>179</v>
      </c>
      <c r="H6" s="35">
        <v>524</v>
      </c>
      <c r="I6" s="35">
        <v>703</v>
      </c>
      <c r="J6" s="35">
        <v>1199</v>
      </c>
      <c r="K6" s="35">
        <v>4855</v>
      </c>
      <c r="L6" s="35">
        <v>6054</v>
      </c>
      <c r="M6" s="35">
        <v>576</v>
      </c>
      <c r="N6" s="35">
        <v>3187</v>
      </c>
      <c r="O6" s="35">
        <v>3763</v>
      </c>
      <c r="P6" s="35">
        <v>10</v>
      </c>
      <c r="Q6" s="35">
        <v>20</v>
      </c>
      <c r="R6" s="35">
        <v>30</v>
      </c>
      <c r="S6" s="35">
        <v>9.11</v>
      </c>
      <c r="T6" s="35">
        <v>6.1</v>
      </c>
      <c r="U6" s="35">
        <v>6.66</v>
      </c>
      <c r="V6" s="35">
        <v>61.04</v>
      </c>
      <c r="W6" s="35">
        <v>56.54</v>
      </c>
      <c r="X6" s="35">
        <v>57.38</v>
      </c>
      <c r="Y6" s="35">
        <v>29.32</v>
      </c>
      <c r="Z6" s="35">
        <v>37.11</v>
      </c>
      <c r="AA6" s="35">
        <v>35.66</v>
      </c>
      <c r="AB6" s="35">
        <v>0.5</v>
      </c>
      <c r="AC6" s="35">
        <v>0.23</v>
      </c>
      <c r="AD6" s="35">
        <v>0.28</v>
      </c>
      <c r="AE6" s="35">
        <v>1507</v>
      </c>
      <c r="AF6" s="35">
        <v>7099</v>
      </c>
      <c r="AG6" s="35">
        <v>8606</v>
      </c>
      <c r="AH6" s="35">
        <v>169</v>
      </c>
      <c r="AI6" s="35">
        <v>464</v>
      </c>
      <c r="AJ6" s="35">
        <v>633</v>
      </c>
      <c r="AK6" s="35">
        <v>889</v>
      </c>
      <c r="AL6" s="35">
        <v>3973</v>
      </c>
      <c r="AM6" s="35">
        <v>4862</v>
      </c>
      <c r="AN6" s="35">
        <v>440</v>
      </c>
      <c r="AO6" s="35">
        <v>2642</v>
      </c>
      <c r="AP6" s="35">
        <v>3082</v>
      </c>
      <c r="AQ6" s="35">
        <v>9</v>
      </c>
      <c r="AR6" s="35">
        <v>20</v>
      </c>
      <c r="AS6" s="35">
        <v>29</v>
      </c>
      <c r="AT6" s="35">
        <v>11.21</v>
      </c>
      <c r="AU6" s="35">
        <v>6.53</v>
      </c>
      <c r="AV6" s="35">
        <v>7.35</v>
      </c>
      <c r="AW6" s="35">
        <v>58.99</v>
      </c>
      <c r="AX6" s="35">
        <v>55.96</v>
      </c>
      <c r="AY6" s="35">
        <v>56.49</v>
      </c>
      <c r="AZ6" s="35">
        <v>29.19</v>
      </c>
      <c r="BA6" s="35">
        <v>37.21</v>
      </c>
      <c r="BB6" s="35">
        <v>35.81</v>
      </c>
      <c r="BC6" s="35">
        <v>0.59</v>
      </c>
      <c r="BD6" s="35">
        <v>0.28</v>
      </c>
      <c r="BE6" s="35">
        <v>0.33</v>
      </c>
    </row>
    <row r="7" spans="1:57" ht="15">
      <c r="A7" s="75" t="s">
        <v>403</v>
      </c>
      <c r="B7" s="75" t="s">
        <v>11</v>
      </c>
      <c r="C7" s="75" t="s">
        <v>678</v>
      </c>
      <c r="D7" s="35">
        <v>16106</v>
      </c>
      <c r="E7" s="35">
        <v>28200</v>
      </c>
      <c r="F7" s="35">
        <v>44306</v>
      </c>
      <c r="G7" s="35">
        <v>357</v>
      </c>
      <c r="H7" s="35">
        <v>791</v>
      </c>
      <c r="I7" s="35">
        <v>1148</v>
      </c>
      <c r="J7" s="35">
        <v>35</v>
      </c>
      <c r="K7" s="35">
        <v>110</v>
      </c>
      <c r="L7" s="35">
        <v>145</v>
      </c>
      <c r="M7" s="35">
        <v>1173</v>
      </c>
      <c r="N7" s="35">
        <v>5159</v>
      </c>
      <c r="O7" s="35">
        <v>6332</v>
      </c>
      <c r="P7" s="35">
        <v>14541</v>
      </c>
      <c r="Q7" s="35">
        <v>22140</v>
      </c>
      <c r="R7" s="35">
        <v>36681</v>
      </c>
      <c r="S7" s="35">
        <v>2.21</v>
      </c>
      <c r="T7" s="35">
        <v>2.8</v>
      </c>
      <c r="U7" s="35">
        <v>2.59</v>
      </c>
      <c r="V7" s="35">
        <v>0.21</v>
      </c>
      <c r="W7" s="35">
        <v>0.39</v>
      </c>
      <c r="X7" s="35">
        <v>0.32</v>
      </c>
      <c r="Y7" s="35">
        <v>7.28</v>
      </c>
      <c r="Z7" s="35">
        <v>18.29</v>
      </c>
      <c r="AA7" s="35">
        <v>14.29</v>
      </c>
      <c r="AB7" s="35">
        <v>90.28</v>
      </c>
      <c r="AC7" s="35">
        <v>78.51</v>
      </c>
      <c r="AD7" s="35">
        <v>82.79</v>
      </c>
      <c r="AE7" s="35">
        <v>8034</v>
      </c>
      <c r="AF7" s="35">
        <v>15390</v>
      </c>
      <c r="AG7" s="35">
        <v>23424</v>
      </c>
      <c r="AH7" s="35">
        <v>181</v>
      </c>
      <c r="AI7" s="35">
        <v>421</v>
      </c>
      <c r="AJ7" s="35">
        <v>602</v>
      </c>
      <c r="AK7" s="35">
        <v>13</v>
      </c>
      <c r="AL7" s="35">
        <v>49</v>
      </c>
      <c r="AM7" s="35">
        <v>62</v>
      </c>
      <c r="AN7" s="35">
        <v>643</v>
      </c>
      <c r="AO7" s="35">
        <v>3133</v>
      </c>
      <c r="AP7" s="35">
        <v>3776</v>
      </c>
      <c r="AQ7" s="35">
        <v>7197</v>
      </c>
      <c r="AR7" s="35">
        <v>11787</v>
      </c>
      <c r="AS7" s="35">
        <v>18984</v>
      </c>
      <c r="AT7" s="35">
        <v>2.25</v>
      </c>
      <c r="AU7" s="35">
        <v>2.73</v>
      </c>
      <c r="AV7" s="35">
        <v>2.57</v>
      </c>
      <c r="AW7" s="35">
        <v>0.16</v>
      </c>
      <c r="AX7" s="35">
        <v>0.31</v>
      </c>
      <c r="AY7" s="35">
        <v>0.26</v>
      </c>
      <c r="AZ7" s="35">
        <v>8</v>
      </c>
      <c r="BA7" s="35">
        <v>20.35</v>
      </c>
      <c r="BB7" s="35">
        <v>16.12</v>
      </c>
      <c r="BC7" s="35">
        <v>89.58</v>
      </c>
      <c r="BD7" s="35">
        <v>76.58</v>
      </c>
      <c r="BE7" s="35">
        <v>81.04</v>
      </c>
    </row>
    <row r="8" spans="1:57" ht="15">
      <c r="A8" s="75" t="s">
        <v>425</v>
      </c>
      <c r="B8" s="75" t="s">
        <v>11</v>
      </c>
      <c r="C8" s="75" t="s">
        <v>679</v>
      </c>
      <c r="D8" s="35">
        <v>1034</v>
      </c>
      <c r="E8" s="35">
        <v>2360</v>
      </c>
      <c r="F8" s="35">
        <v>3394</v>
      </c>
      <c r="G8" s="35">
        <v>27</v>
      </c>
      <c r="H8" s="35">
        <v>133</v>
      </c>
      <c r="I8" s="35">
        <v>160</v>
      </c>
      <c r="J8" s="35">
        <v>152</v>
      </c>
      <c r="K8" s="35">
        <v>645</v>
      </c>
      <c r="L8" s="35">
        <v>797</v>
      </c>
      <c r="M8" s="35">
        <v>80</v>
      </c>
      <c r="N8" s="35">
        <v>357</v>
      </c>
      <c r="O8" s="35">
        <v>437</v>
      </c>
      <c r="P8" s="35">
        <v>775</v>
      </c>
      <c r="Q8" s="35">
        <v>1225</v>
      </c>
      <c r="R8" s="35">
        <v>2000</v>
      </c>
      <c r="S8" s="35">
        <v>2.61</v>
      </c>
      <c r="T8" s="35">
        <v>5.63</v>
      </c>
      <c r="U8" s="35">
        <v>4.71</v>
      </c>
      <c r="V8" s="35">
        <v>14.7</v>
      </c>
      <c r="W8" s="35">
        <v>27.33</v>
      </c>
      <c r="X8" s="35">
        <v>23.48</v>
      </c>
      <c r="Y8" s="35">
        <v>7.73</v>
      </c>
      <c r="Z8" s="35">
        <v>15.12</v>
      </c>
      <c r="AA8" s="35">
        <v>12.87</v>
      </c>
      <c r="AB8" s="35">
        <v>74.95</v>
      </c>
      <c r="AC8" s="35">
        <v>51.9</v>
      </c>
      <c r="AD8" s="35">
        <v>58.92</v>
      </c>
      <c r="AE8" s="35">
        <v>754</v>
      </c>
      <c r="AF8" s="35">
        <v>1661</v>
      </c>
      <c r="AG8" s="35">
        <v>2415</v>
      </c>
      <c r="AH8" s="35">
        <v>18</v>
      </c>
      <c r="AI8" s="35">
        <v>106</v>
      </c>
      <c r="AJ8" s="35">
        <v>124</v>
      </c>
      <c r="AK8" s="35">
        <v>114</v>
      </c>
      <c r="AL8" s="35">
        <v>386</v>
      </c>
      <c r="AM8" s="35">
        <v>500</v>
      </c>
      <c r="AN8" s="35">
        <v>52</v>
      </c>
      <c r="AO8" s="35">
        <v>280</v>
      </c>
      <c r="AP8" s="35">
        <v>332</v>
      </c>
      <c r="AQ8" s="35">
        <v>570</v>
      </c>
      <c r="AR8" s="35">
        <v>889</v>
      </c>
      <c r="AS8" s="35">
        <v>1459</v>
      </c>
      <c r="AT8" s="35">
        <v>2.38</v>
      </c>
      <c r="AU8" s="35">
        <v>6.38</v>
      </c>
      <c r="AV8" s="35">
        <v>5.13</v>
      </c>
      <c r="AW8" s="35">
        <v>15.11</v>
      </c>
      <c r="AX8" s="35">
        <v>23.23</v>
      </c>
      <c r="AY8" s="35">
        <v>20.7</v>
      </c>
      <c r="AZ8" s="35">
        <v>6.89</v>
      </c>
      <c r="BA8" s="35">
        <v>16.85</v>
      </c>
      <c r="BB8" s="35">
        <v>13.74</v>
      </c>
      <c r="BC8" s="35">
        <v>75.59</v>
      </c>
      <c r="BD8" s="35">
        <v>53.52</v>
      </c>
      <c r="BE8" s="35">
        <v>60.41</v>
      </c>
    </row>
    <row r="9" spans="1:57" ht="15">
      <c r="A9" s="75" t="s">
        <v>447</v>
      </c>
      <c r="B9" s="75" t="s">
        <v>11</v>
      </c>
      <c r="C9" s="75" t="s">
        <v>680</v>
      </c>
      <c r="D9" s="35">
        <v>4224</v>
      </c>
      <c r="E9" s="35">
        <v>7640</v>
      </c>
      <c r="F9" s="35">
        <v>11864</v>
      </c>
      <c r="G9" s="35">
        <v>133</v>
      </c>
      <c r="H9" s="35">
        <v>318</v>
      </c>
      <c r="I9" s="35">
        <v>451</v>
      </c>
      <c r="J9" s="35">
        <v>3592</v>
      </c>
      <c r="K9" s="35">
        <v>6169</v>
      </c>
      <c r="L9" s="35">
        <v>9761</v>
      </c>
      <c r="M9" s="35">
        <v>454</v>
      </c>
      <c r="N9" s="35">
        <v>1076</v>
      </c>
      <c r="O9" s="35">
        <v>1530</v>
      </c>
      <c r="P9" s="35">
        <v>45</v>
      </c>
      <c r="Q9" s="35">
        <v>77</v>
      </c>
      <c r="R9" s="35">
        <v>122</v>
      </c>
      <c r="S9" s="35">
        <v>3.14</v>
      </c>
      <c r="T9" s="35">
        <v>4.16</v>
      </c>
      <c r="U9" s="35">
        <v>3.8</v>
      </c>
      <c r="V9" s="35">
        <v>85.03</v>
      </c>
      <c r="W9" s="35">
        <v>80.74</v>
      </c>
      <c r="X9" s="35">
        <v>82.27</v>
      </c>
      <c r="Y9" s="35">
        <v>10.74</v>
      </c>
      <c r="Z9" s="35">
        <v>14.08</v>
      </c>
      <c r="AA9" s="35">
        <v>12.89</v>
      </c>
      <c r="AB9" s="35">
        <v>1.06</v>
      </c>
      <c r="AC9" s="35">
        <v>1</v>
      </c>
      <c r="AD9" s="35">
        <v>1.02</v>
      </c>
      <c r="AE9" s="35">
        <v>3237</v>
      </c>
      <c r="AF9" s="35">
        <v>5373</v>
      </c>
      <c r="AG9" s="35">
        <v>8610</v>
      </c>
      <c r="AH9" s="35">
        <v>101</v>
      </c>
      <c r="AI9" s="35">
        <v>233</v>
      </c>
      <c r="AJ9" s="35">
        <v>334</v>
      </c>
      <c r="AK9" s="35">
        <v>2796</v>
      </c>
      <c r="AL9" s="35">
        <v>4398</v>
      </c>
      <c r="AM9" s="35">
        <v>7194</v>
      </c>
      <c r="AN9" s="35">
        <v>305</v>
      </c>
      <c r="AO9" s="35">
        <v>672</v>
      </c>
      <c r="AP9" s="35">
        <v>977</v>
      </c>
      <c r="AQ9" s="35">
        <v>35</v>
      </c>
      <c r="AR9" s="35">
        <v>70</v>
      </c>
      <c r="AS9" s="35">
        <v>105</v>
      </c>
      <c r="AT9" s="35">
        <v>3.12</v>
      </c>
      <c r="AU9" s="35">
        <v>4.33</v>
      </c>
      <c r="AV9" s="35">
        <v>3.87</v>
      </c>
      <c r="AW9" s="35">
        <v>86.37</v>
      </c>
      <c r="AX9" s="35">
        <v>81.85</v>
      </c>
      <c r="AY9" s="35">
        <v>83.55</v>
      </c>
      <c r="AZ9" s="35">
        <v>9.42</v>
      </c>
      <c r="BA9" s="35">
        <v>12.5</v>
      </c>
      <c r="BB9" s="35">
        <v>11.34</v>
      </c>
      <c r="BC9" s="35">
        <v>1.08</v>
      </c>
      <c r="BD9" s="35">
        <v>1.3</v>
      </c>
      <c r="BE9" s="35">
        <v>1.21</v>
      </c>
    </row>
    <row r="10" spans="1:57" ht="15">
      <c r="A10" s="75" t="s">
        <v>468</v>
      </c>
      <c r="B10" s="75" t="s">
        <v>11</v>
      </c>
      <c r="C10" s="75" t="s">
        <v>681</v>
      </c>
      <c r="D10" s="35">
        <v>6735</v>
      </c>
      <c r="E10" s="35">
        <v>11470</v>
      </c>
      <c r="F10" s="35">
        <v>18205</v>
      </c>
      <c r="G10" s="35">
        <v>138</v>
      </c>
      <c r="H10" s="35">
        <v>315</v>
      </c>
      <c r="I10" s="35">
        <v>453</v>
      </c>
      <c r="J10" s="35">
        <v>2288</v>
      </c>
      <c r="K10" s="35">
        <v>3732</v>
      </c>
      <c r="L10" s="35">
        <v>6020</v>
      </c>
      <c r="M10" s="35">
        <v>1546</v>
      </c>
      <c r="N10" s="35">
        <v>3044</v>
      </c>
      <c r="O10" s="35">
        <v>4590</v>
      </c>
      <c r="P10" s="35">
        <v>2763</v>
      </c>
      <c r="Q10" s="35">
        <v>4379</v>
      </c>
      <c r="R10" s="35">
        <v>7142</v>
      </c>
      <c r="S10" s="35">
        <v>2.04</v>
      </c>
      <c r="T10" s="35">
        <v>2.74</v>
      </c>
      <c r="U10" s="35">
        <v>2.48</v>
      </c>
      <c r="V10" s="35">
        <v>33.97</v>
      </c>
      <c r="W10" s="35">
        <v>32.53</v>
      </c>
      <c r="X10" s="35">
        <v>33.06</v>
      </c>
      <c r="Y10" s="35">
        <v>22.95</v>
      </c>
      <c r="Z10" s="35">
        <v>26.53</v>
      </c>
      <c r="AA10" s="35">
        <v>25.21</v>
      </c>
      <c r="AB10" s="35">
        <v>41.02</v>
      </c>
      <c r="AC10" s="35">
        <v>38.17</v>
      </c>
      <c r="AD10" s="35">
        <v>39.23</v>
      </c>
      <c r="AE10" s="35">
        <v>6134</v>
      </c>
      <c r="AF10" s="35">
        <v>10413</v>
      </c>
      <c r="AG10" s="35">
        <v>16547</v>
      </c>
      <c r="AH10" s="35">
        <v>131</v>
      </c>
      <c r="AI10" s="35">
        <v>262</v>
      </c>
      <c r="AJ10" s="35">
        <v>393</v>
      </c>
      <c r="AK10" s="35">
        <v>2120</v>
      </c>
      <c r="AL10" s="35">
        <v>3442</v>
      </c>
      <c r="AM10" s="35">
        <v>5562</v>
      </c>
      <c r="AN10" s="35">
        <v>1430</v>
      </c>
      <c r="AO10" s="35">
        <v>2826</v>
      </c>
      <c r="AP10" s="35">
        <v>4256</v>
      </c>
      <c r="AQ10" s="35">
        <v>2453</v>
      </c>
      <c r="AR10" s="35">
        <v>3883</v>
      </c>
      <c r="AS10" s="35">
        <v>6336</v>
      </c>
      <c r="AT10" s="35">
        <v>2.13</v>
      </c>
      <c r="AU10" s="35">
        <v>2.51</v>
      </c>
      <c r="AV10" s="35">
        <v>2.37</v>
      </c>
      <c r="AW10" s="35">
        <v>34.56</v>
      </c>
      <c r="AX10" s="35">
        <v>33.05</v>
      </c>
      <c r="AY10" s="35">
        <v>33.61</v>
      </c>
      <c r="AZ10" s="35">
        <v>23.31</v>
      </c>
      <c r="BA10" s="35">
        <v>27.13</v>
      </c>
      <c r="BB10" s="35">
        <v>25.72</v>
      </c>
      <c r="BC10" s="35">
        <v>39.99</v>
      </c>
      <c r="BD10" s="35">
        <v>37.28</v>
      </c>
      <c r="BE10" s="35">
        <v>38.29</v>
      </c>
    </row>
    <row r="11" spans="1:57" ht="15">
      <c r="A11" s="75" t="s">
        <v>491</v>
      </c>
      <c r="B11" s="75" t="s">
        <v>11</v>
      </c>
      <c r="C11" s="75" t="s">
        <v>682</v>
      </c>
      <c r="D11" s="35">
        <v>5686</v>
      </c>
      <c r="E11" s="35">
        <v>14453</v>
      </c>
      <c r="F11" s="35">
        <v>20139</v>
      </c>
      <c r="G11" s="35">
        <v>898</v>
      </c>
      <c r="H11" s="35">
        <v>2005</v>
      </c>
      <c r="I11" s="35">
        <v>2903</v>
      </c>
      <c r="J11" s="35">
        <v>450</v>
      </c>
      <c r="K11" s="35">
        <v>2417</v>
      </c>
      <c r="L11" s="35">
        <v>2867</v>
      </c>
      <c r="M11" s="35">
        <v>538</v>
      </c>
      <c r="N11" s="35">
        <v>3126</v>
      </c>
      <c r="O11" s="35">
        <v>3664</v>
      </c>
      <c r="P11" s="35">
        <v>3800</v>
      </c>
      <c r="Q11" s="35">
        <v>6905</v>
      </c>
      <c r="R11" s="35">
        <v>10705</v>
      </c>
      <c r="S11" s="35">
        <v>15.79</v>
      </c>
      <c r="T11" s="35">
        <v>13.87</v>
      </c>
      <c r="U11" s="35">
        <v>14.41</v>
      </c>
      <c r="V11" s="35">
        <v>7.91</v>
      </c>
      <c r="W11" s="35">
        <v>16.72</v>
      </c>
      <c r="X11" s="35">
        <v>14.23</v>
      </c>
      <c r="Y11" s="35">
        <v>9.46</v>
      </c>
      <c r="Z11" s="35">
        <v>21.62</v>
      </c>
      <c r="AA11" s="35">
        <v>18.19</v>
      </c>
      <c r="AB11" s="35">
        <v>66.83</v>
      </c>
      <c r="AC11" s="35">
        <v>47.77</v>
      </c>
      <c r="AD11" s="35">
        <v>53.15</v>
      </c>
      <c r="AE11" s="35">
        <v>3808</v>
      </c>
      <c r="AF11" s="35">
        <v>10217</v>
      </c>
      <c r="AG11" s="35">
        <v>14025</v>
      </c>
      <c r="AH11" s="35">
        <v>526</v>
      </c>
      <c r="AI11" s="35">
        <v>1326</v>
      </c>
      <c r="AJ11" s="35">
        <v>1852</v>
      </c>
      <c r="AK11" s="35">
        <v>260</v>
      </c>
      <c r="AL11" s="35">
        <v>1594</v>
      </c>
      <c r="AM11" s="35">
        <v>1854</v>
      </c>
      <c r="AN11" s="35">
        <v>319</v>
      </c>
      <c r="AO11" s="35">
        <v>2105</v>
      </c>
      <c r="AP11" s="35">
        <v>2424</v>
      </c>
      <c r="AQ11" s="35">
        <v>2703</v>
      </c>
      <c r="AR11" s="35">
        <v>5192</v>
      </c>
      <c r="AS11" s="35">
        <v>7895</v>
      </c>
      <c r="AT11" s="35">
        <v>13.81</v>
      </c>
      <c r="AU11" s="35">
        <v>12.97</v>
      </c>
      <c r="AV11" s="35">
        <v>13.2</v>
      </c>
      <c r="AW11" s="35">
        <v>6.82</v>
      </c>
      <c r="AX11" s="35">
        <v>15.6</v>
      </c>
      <c r="AY11" s="35">
        <v>13.21</v>
      </c>
      <c r="AZ11" s="35">
        <v>8.37</v>
      </c>
      <c r="BA11" s="35">
        <v>20.6</v>
      </c>
      <c r="BB11" s="35">
        <v>17.28</v>
      </c>
      <c r="BC11" s="35">
        <v>70.98</v>
      </c>
      <c r="BD11" s="35">
        <v>50.81</v>
      </c>
      <c r="BE11" s="35">
        <v>56.29</v>
      </c>
    </row>
    <row r="12" spans="1:57" ht="15">
      <c r="A12" s="75" t="s">
        <v>508</v>
      </c>
      <c r="B12" s="75" t="s">
        <v>11</v>
      </c>
      <c r="C12" s="75" t="s">
        <v>683</v>
      </c>
      <c r="D12" s="35">
        <v>27232</v>
      </c>
      <c r="E12" s="35">
        <v>60154</v>
      </c>
      <c r="F12" s="35">
        <v>87386</v>
      </c>
      <c r="G12" s="35">
        <v>1791</v>
      </c>
      <c r="H12" s="35">
        <v>4368</v>
      </c>
      <c r="I12" s="35">
        <v>6159</v>
      </c>
      <c r="J12" s="35">
        <v>3800</v>
      </c>
      <c r="K12" s="35">
        <v>7454</v>
      </c>
      <c r="L12" s="35">
        <v>11254</v>
      </c>
      <c r="M12" s="35">
        <v>17270</v>
      </c>
      <c r="N12" s="35">
        <v>36794</v>
      </c>
      <c r="O12" s="35">
        <v>54064</v>
      </c>
      <c r="P12" s="35">
        <v>4371</v>
      </c>
      <c r="Q12" s="35">
        <v>11538</v>
      </c>
      <c r="R12" s="35">
        <v>15909</v>
      </c>
      <c r="S12" s="35">
        <v>6.57</v>
      </c>
      <c r="T12" s="35">
        <v>7.26</v>
      </c>
      <c r="U12" s="35">
        <v>7.04</v>
      </c>
      <c r="V12" s="35">
        <v>13.95</v>
      </c>
      <c r="W12" s="35">
        <v>12.39</v>
      </c>
      <c r="X12" s="35">
        <v>12.87</v>
      </c>
      <c r="Y12" s="35">
        <v>63.41</v>
      </c>
      <c r="Z12" s="35">
        <v>61.16</v>
      </c>
      <c r="AA12" s="35">
        <v>61.86</v>
      </c>
      <c r="AB12" s="35">
        <v>16.05</v>
      </c>
      <c r="AC12" s="35">
        <v>19.18</v>
      </c>
      <c r="AD12" s="35">
        <v>18.2</v>
      </c>
      <c r="AE12" s="35">
        <v>21120</v>
      </c>
      <c r="AF12" s="35">
        <v>43928</v>
      </c>
      <c r="AG12" s="35">
        <v>65048</v>
      </c>
      <c r="AH12" s="35">
        <v>1468</v>
      </c>
      <c r="AI12" s="35">
        <v>3287</v>
      </c>
      <c r="AJ12" s="35">
        <v>4755</v>
      </c>
      <c r="AK12" s="35">
        <v>2927</v>
      </c>
      <c r="AL12" s="35">
        <v>5759</v>
      </c>
      <c r="AM12" s="35">
        <v>8686</v>
      </c>
      <c r="AN12" s="35">
        <v>13664</v>
      </c>
      <c r="AO12" s="35">
        <v>27963</v>
      </c>
      <c r="AP12" s="35">
        <v>41627</v>
      </c>
      <c r="AQ12" s="35">
        <v>3061</v>
      </c>
      <c r="AR12" s="35">
        <v>6919</v>
      </c>
      <c r="AS12" s="35">
        <v>9980</v>
      </c>
      <c r="AT12" s="35">
        <v>6.95</v>
      </c>
      <c r="AU12" s="35">
        <v>7.48</v>
      </c>
      <c r="AV12" s="35">
        <v>7.3</v>
      </c>
      <c r="AW12" s="35">
        <v>13.85</v>
      </c>
      <c r="AX12" s="35">
        <v>13.11</v>
      </c>
      <c r="AY12" s="35">
        <v>13.35</v>
      </c>
      <c r="AZ12" s="35">
        <v>64.69</v>
      </c>
      <c r="BA12" s="35">
        <v>63.65</v>
      </c>
      <c r="BB12" s="35">
        <v>63.99</v>
      </c>
      <c r="BC12" s="35">
        <v>14.49</v>
      </c>
      <c r="BD12" s="35">
        <v>15.75</v>
      </c>
      <c r="BE12" s="35">
        <v>15.34</v>
      </c>
    </row>
    <row r="13" spans="1:57" ht="15">
      <c r="A13" s="75" t="s">
        <v>530</v>
      </c>
      <c r="B13" s="75" t="s">
        <v>11</v>
      </c>
      <c r="C13" s="75" t="s">
        <v>684</v>
      </c>
      <c r="D13" s="35">
        <v>2256</v>
      </c>
      <c r="E13" s="35">
        <v>12214</v>
      </c>
      <c r="F13" s="35">
        <v>14470</v>
      </c>
      <c r="G13" s="35">
        <v>99</v>
      </c>
      <c r="H13" s="35">
        <v>473</v>
      </c>
      <c r="I13" s="35">
        <v>572</v>
      </c>
      <c r="J13" s="35">
        <v>145</v>
      </c>
      <c r="K13" s="35">
        <v>1066</v>
      </c>
      <c r="L13" s="35">
        <v>1211</v>
      </c>
      <c r="M13" s="35">
        <v>1929</v>
      </c>
      <c r="N13" s="35">
        <v>10217</v>
      </c>
      <c r="O13" s="35">
        <v>12146</v>
      </c>
      <c r="P13" s="35">
        <v>83</v>
      </c>
      <c r="Q13" s="35">
        <v>458</v>
      </c>
      <c r="R13" s="35">
        <v>541</v>
      </c>
      <c r="S13" s="35">
        <v>4.38</v>
      </c>
      <c r="T13" s="35">
        <v>3.87</v>
      </c>
      <c r="U13" s="35">
        <v>3.95</v>
      </c>
      <c r="V13" s="35">
        <v>6.42</v>
      </c>
      <c r="W13" s="35">
        <v>8.72</v>
      </c>
      <c r="X13" s="35">
        <v>8.36</v>
      </c>
      <c r="Y13" s="35">
        <v>85.5</v>
      </c>
      <c r="Z13" s="35">
        <v>83.64</v>
      </c>
      <c r="AA13" s="35">
        <v>83.93</v>
      </c>
      <c r="AB13" s="35">
        <v>3.67</v>
      </c>
      <c r="AC13" s="35">
        <v>3.74</v>
      </c>
      <c r="AD13" s="35">
        <v>3.73</v>
      </c>
      <c r="AE13" s="35">
        <v>1557</v>
      </c>
      <c r="AF13" s="35">
        <v>8148</v>
      </c>
      <c r="AG13" s="35">
        <v>9705</v>
      </c>
      <c r="AH13" s="35">
        <v>73</v>
      </c>
      <c r="AI13" s="35">
        <v>297</v>
      </c>
      <c r="AJ13" s="35">
        <v>370</v>
      </c>
      <c r="AK13" s="35">
        <v>94</v>
      </c>
      <c r="AL13" s="35">
        <v>782</v>
      </c>
      <c r="AM13" s="35">
        <v>876</v>
      </c>
      <c r="AN13" s="35">
        <v>1329</v>
      </c>
      <c r="AO13" s="35">
        <v>6759</v>
      </c>
      <c r="AP13" s="35">
        <v>8088</v>
      </c>
      <c r="AQ13" s="35">
        <v>61</v>
      </c>
      <c r="AR13" s="35">
        <v>310</v>
      </c>
      <c r="AS13" s="35">
        <v>371</v>
      </c>
      <c r="AT13" s="35">
        <v>4.68</v>
      </c>
      <c r="AU13" s="35">
        <v>3.64</v>
      </c>
      <c r="AV13" s="35">
        <v>3.81</v>
      </c>
      <c r="AW13" s="35">
        <v>6.03</v>
      </c>
      <c r="AX13" s="35">
        <v>9.59</v>
      </c>
      <c r="AY13" s="35">
        <v>9.02</v>
      </c>
      <c r="AZ13" s="35">
        <v>85.35</v>
      </c>
      <c r="BA13" s="35">
        <v>82.95</v>
      </c>
      <c r="BB13" s="35">
        <v>83.33</v>
      </c>
      <c r="BC13" s="35">
        <v>3.91</v>
      </c>
      <c r="BD13" s="35">
        <v>3.8</v>
      </c>
      <c r="BE13" s="35">
        <v>3.82</v>
      </c>
    </row>
    <row r="14" spans="4:57" ht="15">
      <c r="D14">
        <f>SUM(D3:D13)</f>
        <v>88738</v>
      </c>
      <c r="E14">
        <f>SUM(E3:E13)</f>
        <v>185136</v>
      </c>
      <c r="F14">
        <f>SUM(F3:F13)</f>
        <v>273874</v>
      </c>
      <c r="G14">
        <f aca="true" t="shared" si="0" ref="G14:BE14">SUM(G3:G13)</f>
        <v>5249</v>
      </c>
      <c r="H14">
        <f t="shared" si="0"/>
        <v>12474</v>
      </c>
      <c r="I14">
        <f t="shared" si="0"/>
        <v>17723</v>
      </c>
      <c r="J14">
        <f t="shared" si="0"/>
        <v>12027</v>
      </c>
      <c r="K14">
        <f t="shared" si="0"/>
        <v>27194</v>
      </c>
      <c r="L14">
        <f t="shared" si="0"/>
        <v>39221</v>
      </c>
      <c r="M14">
        <f t="shared" si="0"/>
        <v>27373</v>
      </c>
      <c r="N14">
        <f t="shared" si="0"/>
        <v>73591</v>
      </c>
      <c r="O14">
        <f t="shared" si="0"/>
        <v>100964</v>
      </c>
      <c r="P14">
        <f t="shared" si="0"/>
        <v>44089</v>
      </c>
      <c r="Q14">
        <f t="shared" si="0"/>
        <v>71877</v>
      </c>
      <c r="R14">
        <f t="shared" si="0"/>
        <v>115966</v>
      </c>
      <c r="S14">
        <f t="shared" si="0"/>
        <v>62.269999999999996</v>
      </c>
      <c r="T14">
        <f t="shared" si="0"/>
        <v>69.73</v>
      </c>
      <c r="U14">
        <f t="shared" si="0"/>
        <v>66.92999999999999</v>
      </c>
      <c r="V14">
        <f t="shared" si="0"/>
        <v>226.69999999999996</v>
      </c>
      <c r="W14">
        <f t="shared" si="0"/>
        <v>240.28</v>
      </c>
      <c r="X14">
        <f t="shared" si="0"/>
        <v>236.51999999999998</v>
      </c>
      <c r="Y14">
        <f t="shared" si="0"/>
        <v>324.66999999999996</v>
      </c>
      <c r="Z14">
        <f t="shared" si="0"/>
        <v>389.90999999999997</v>
      </c>
      <c r="AA14">
        <f t="shared" si="0"/>
        <v>369.90999999999997</v>
      </c>
      <c r="AB14">
        <f t="shared" si="0"/>
        <v>486.13</v>
      </c>
      <c r="AC14">
        <f t="shared" si="0"/>
        <v>399.85</v>
      </c>
      <c r="AD14">
        <f t="shared" si="0"/>
        <v>426.39</v>
      </c>
      <c r="AE14">
        <f t="shared" si="0"/>
        <v>57287</v>
      </c>
      <c r="AF14">
        <f t="shared" si="0"/>
        <v>123062</v>
      </c>
      <c r="AG14">
        <f t="shared" si="0"/>
        <v>180349</v>
      </c>
      <c r="AH14">
        <f t="shared" si="0"/>
        <v>3632</v>
      </c>
      <c r="AI14">
        <f t="shared" si="0"/>
        <v>8806</v>
      </c>
      <c r="AJ14">
        <f t="shared" si="0"/>
        <v>12438</v>
      </c>
      <c r="AK14">
        <f t="shared" si="0"/>
        <v>9405</v>
      </c>
      <c r="AL14">
        <f t="shared" si="0"/>
        <v>20787</v>
      </c>
      <c r="AM14">
        <f t="shared" si="0"/>
        <v>30192</v>
      </c>
      <c r="AN14">
        <f t="shared" si="0"/>
        <v>20300</v>
      </c>
      <c r="AO14">
        <f t="shared" si="0"/>
        <v>53238</v>
      </c>
      <c r="AP14">
        <f t="shared" si="0"/>
        <v>73538</v>
      </c>
      <c r="AQ14">
        <f t="shared" si="0"/>
        <v>23950</v>
      </c>
      <c r="AR14">
        <f t="shared" si="0"/>
        <v>40231</v>
      </c>
      <c r="AS14">
        <f t="shared" si="0"/>
        <v>64181</v>
      </c>
      <c r="AT14">
        <f t="shared" si="0"/>
        <v>63.540000000000006</v>
      </c>
      <c r="AU14">
        <f t="shared" si="0"/>
        <v>71.23</v>
      </c>
      <c r="AV14">
        <f t="shared" si="0"/>
        <v>67.72</v>
      </c>
      <c r="AW14">
        <f t="shared" si="0"/>
        <v>225.17</v>
      </c>
      <c r="AX14">
        <f t="shared" si="0"/>
        <v>237.03</v>
      </c>
      <c r="AY14">
        <f t="shared" si="0"/>
        <v>234.19000000000003</v>
      </c>
      <c r="AZ14">
        <f t="shared" si="0"/>
        <v>324.77</v>
      </c>
      <c r="BA14">
        <f t="shared" si="0"/>
        <v>396.85999999999996</v>
      </c>
      <c r="BB14">
        <f t="shared" si="0"/>
        <v>374.98</v>
      </c>
      <c r="BC14">
        <f t="shared" si="0"/>
        <v>486.32000000000005</v>
      </c>
      <c r="BD14">
        <f t="shared" si="0"/>
        <v>394.65999999999997</v>
      </c>
      <c r="BE14">
        <f t="shared" si="0"/>
        <v>422.91</v>
      </c>
    </row>
  </sheetData>
  <sheetProtection/>
  <mergeCells count="18"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U1">
      <selection activeCell="C11" sqref="C11:AC11"/>
    </sheetView>
  </sheetViews>
  <sheetFormatPr defaultColWidth="9.140625" defaultRowHeight="15"/>
  <sheetData>
    <row r="1" spans="1:12" ht="15">
      <c r="A1" s="136" t="s">
        <v>691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spans="1:29" ht="15">
      <c r="A3" s="134" t="s">
        <v>29</v>
      </c>
      <c r="B3" s="134" t="s">
        <v>30</v>
      </c>
      <c r="C3" s="108" t="s">
        <v>232</v>
      </c>
      <c r="D3" s="108"/>
      <c r="E3" s="108"/>
      <c r="F3" s="108" t="s">
        <v>34</v>
      </c>
      <c r="G3" s="108"/>
      <c r="H3" s="108"/>
      <c r="I3" s="108" t="s">
        <v>35</v>
      </c>
      <c r="J3" s="108"/>
      <c r="K3" s="108"/>
      <c r="L3" s="108" t="s">
        <v>36</v>
      </c>
      <c r="M3" s="108"/>
      <c r="N3" s="108"/>
      <c r="O3" s="108" t="s">
        <v>37</v>
      </c>
      <c r="P3" s="108"/>
      <c r="Q3" s="108"/>
      <c r="R3" s="108" t="s">
        <v>38</v>
      </c>
      <c r="S3" s="108"/>
      <c r="T3" s="108"/>
      <c r="U3" s="108" t="s">
        <v>39</v>
      </c>
      <c r="V3" s="108"/>
      <c r="W3" s="108"/>
      <c r="X3" s="108" t="s">
        <v>216</v>
      </c>
      <c r="Y3" s="108"/>
      <c r="Z3" s="108"/>
      <c r="AA3" s="108" t="s">
        <v>41</v>
      </c>
      <c r="AB3" s="108"/>
      <c r="AC3" s="108"/>
    </row>
    <row r="4" spans="1:29" ht="15">
      <c r="A4" s="135"/>
      <c r="B4" s="135"/>
      <c r="C4" s="74" t="s">
        <v>31</v>
      </c>
      <c r="D4" s="74" t="s">
        <v>32</v>
      </c>
      <c r="E4" s="74" t="s">
        <v>33</v>
      </c>
      <c r="F4" s="74" t="s">
        <v>31</v>
      </c>
      <c r="G4" s="74" t="s">
        <v>32</v>
      </c>
      <c r="H4" s="74" t="s">
        <v>33</v>
      </c>
      <c r="I4" s="74" t="s">
        <v>31</v>
      </c>
      <c r="J4" s="74" t="s">
        <v>32</v>
      </c>
      <c r="K4" s="74" t="s">
        <v>33</v>
      </c>
      <c r="L4" s="74" t="s">
        <v>31</v>
      </c>
      <c r="M4" s="74" t="s">
        <v>32</v>
      </c>
      <c r="N4" s="74" t="s">
        <v>33</v>
      </c>
      <c r="O4" s="74" t="s">
        <v>31</v>
      </c>
      <c r="P4" s="74" t="s">
        <v>32</v>
      </c>
      <c r="Q4" s="74" t="s">
        <v>33</v>
      </c>
      <c r="R4" s="74" t="s">
        <v>31</v>
      </c>
      <c r="S4" s="74" t="s">
        <v>32</v>
      </c>
      <c r="T4" s="74" t="s">
        <v>33</v>
      </c>
      <c r="U4" s="74" t="s">
        <v>31</v>
      </c>
      <c r="V4" s="74" t="s">
        <v>32</v>
      </c>
      <c r="W4" s="74" t="s">
        <v>33</v>
      </c>
      <c r="X4" s="74" t="s">
        <v>31</v>
      </c>
      <c r="Y4" s="74" t="s">
        <v>32</v>
      </c>
      <c r="Z4" s="74" t="s">
        <v>33</v>
      </c>
      <c r="AA4" s="74" t="s">
        <v>31</v>
      </c>
      <c r="AB4" s="74" t="s">
        <v>32</v>
      </c>
      <c r="AC4" s="74" t="s">
        <v>33</v>
      </c>
    </row>
    <row r="5" spans="1:29" ht="15">
      <c r="A5" s="77" t="s">
        <v>690</v>
      </c>
      <c r="B5" s="77" t="s">
        <v>690</v>
      </c>
      <c r="C5" s="77">
        <v>889</v>
      </c>
      <c r="D5" s="77">
        <v>64</v>
      </c>
      <c r="E5" s="77">
        <v>953</v>
      </c>
      <c r="F5" s="77">
        <v>115</v>
      </c>
      <c r="G5" s="77">
        <v>0</v>
      </c>
      <c r="H5" s="77">
        <v>115</v>
      </c>
      <c r="I5" s="77">
        <v>42</v>
      </c>
      <c r="J5" s="77">
        <v>0</v>
      </c>
      <c r="K5" s="77">
        <v>42</v>
      </c>
      <c r="L5" s="77">
        <v>520</v>
      </c>
      <c r="M5" s="77">
        <v>48</v>
      </c>
      <c r="N5" s="77">
        <v>568</v>
      </c>
      <c r="O5" s="77">
        <v>212</v>
      </c>
      <c r="P5" s="77">
        <v>16</v>
      </c>
      <c r="Q5" s="77">
        <v>228</v>
      </c>
      <c r="R5" s="77">
        <v>12.94</v>
      </c>
      <c r="S5" s="77">
        <v>0</v>
      </c>
      <c r="T5" s="77">
        <v>12.07</v>
      </c>
      <c r="U5" s="77">
        <v>4.72</v>
      </c>
      <c r="V5" s="77">
        <v>0</v>
      </c>
      <c r="W5" s="77">
        <v>4.41</v>
      </c>
      <c r="X5" s="77">
        <v>58.49</v>
      </c>
      <c r="Y5" s="77">
        <v>75</v>
      </c>
      <c r="Z5" s="77">
        <v>59.6</v>
      </c>
      <c r="AA5" s="77">
        <v>23.85</v>
      </c>
      <c r="AB5" s="77">
        <v>25</v>
      </c>
      <c r="AC5" s="77">
        <v>23.92</v>
      </c>
    </row>
    <row r="6" spans="1:29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9" spans="1:29" ht="15">
      <c r="A9" s="134" t="s">
        <v>29</v>
      </c>
      <c r="B9" s="134" t="s">
        <v>30</v>
      </c>
      <c r="C9" s="131" t="s">
        <v>217</v>
      </c>
      <c r="D9" s="133"/>
      <c r="E9" s="132"/>
      <c r="F9" s="131" t="s">
        <v>34</v>
      </c>
      <c r="G9" s="133"/>
      <c r="H9" s="132"/>
      <c r="I9" s="131" t="s">
        <v>35</v>
      </c>
      <c r="J9" s="133"/>
      <c r="K9" s="132"/>
      <c r="L9" s="131" t="s">
        <v>36</v>
      </c>
      <c r="M9" s="133"/>
      <c r="N9" s="132"/>
      <c r="O9" s="131" t="s">
        <v>37</v>
      </c>
      <c r="P9" s="133"/>
      <c r="Q9" s="132"/>
      <c r="R9" s="131" t="s">
        <v>38</v>
      </c>
      <c r="S9" s="133"/>
      <c r="T9" s="132"/>
      <c r="U9" s="131" t="s">
        <v>39</v>
      </c>
      <c r="V9" s="133"/>
      <c r="W9" s="132"/>
      <c r="X9" s="131" t="s">
        <v>216</v>
      </c>
      <c r="Y9" s="133"/>
      <c r="Z9" s="132"/>
      <c r="AA9" s="131" t="s">
        <v>41</v>
      </c>
      <c r="AB9" s="133"/>
      <c r="AC9" s="132"/>
    </row>
    <row r="10" spans="1:29" ht="15">
      <c r="A10" s="135"/>
      <c r="B10" s="135"/>
      <c r="C10" s="29" t="s">
        <v>31</v>
      </c>
      <c r="D10" s="29" t="s">
        <v>32</v>
      </c>
      <c r="E10" s="29" t="s">
        <v>33</v>
      </c>
      <c r="F10" s="29" t="s">
        <v>31</v>
      </c>
      <c r="G10" s="29" t="s">
        <v>32</v>
      </c>
      <c r="H10" s="29" t="s">
        <v>33</v>
      </c>
      <c r="I10" s="29" t="s">
        <v>31</v>
      </c>
      <c r="J10" s="29" t="s">
        <v>32</v>
      </c>
      <c r="K10" s="29" t="s">
        <v>33</v>
      </c>
      <c r="L10" s="29" t="s">
        <v>31</v>
      </c>
      <c r="M10" s="29" t="s">
        <v>32</v>
      </c>
      <c r="N10" s="29" t="s">
        <v>33</v>
      </c>
      <c r="O10" s="29" t="s">
        <v>31</v>
      </c>
      <c r="P10" s="29" t="s">
        <v>32</v>
      </c>
      <c r="Q10" s="29" t="s">
        <v>33</v>
      </c>
      <c r="R10" s="29" t="s">
        <v>31</v>
      </c>
      <c r="S10" s="29" t="s">
        <v>32</v>
      </c>
      <c r="T10" s="29" t="s">
        <v>33</v>
      </c>
      <c r="U10" s="29" t="s">
        <v>31</v>
      </c>
      <c r="V10" s="29" t="s">
        <v>32</v>
      </c>
      <c r="W10" s="29" t="s">
        <v>33</v>
      </c>
      <c r="X10" s="29" t="s">
        <v>31</v>
      </c>
      <c r="Y10" s="29" t="s">
        <v>32</v>
      </c>
      <c r="Z10" s="29" t="s">
        <v>33</v>
      </c>
      <c r="AA10" s="29" t="s">
        <v>31</v>
      </c>
      <c r="AB10" s="29" t="s">
        <v>32</v>
      </c>
      <c r="AC10" s="29" t="s">
        <v>33</v>
      </c>
    </row>
    <row r="11" spans="1:29" ht="15">
      <c r="A11" s="30" t="s">
        <v>690</v>
      </c>
      <c r="B11" s="30" t="s">
        <v>690</v>
      </c>
      <c r="C11" s="30">
        <v>724</v>
      </c>
      <c r="D11" s="30">
        <v>58</v>
      </c>
      <c r="E11" s="30">
        <v>782</v>
      </c>
      <c r="F11" s="30">
        <v>90</v>
      </c>
      <c r="G11" s="30">
        <v>0</v>
      </c>
      <c r="H11" s="30">
        <v>90</v>
      </c>
      <c r="I11" s="30">
        <v>30</v>
      </c>
      <c r="J11" s="30">
        <v>0</v>
      </c>
      <c r="K11" s="30">
        <v>30</v>
      </c>
      <c r="L11" s="30">
        <v>425</v>
      </c>
      <c r="M11" s="30">
        <v>44</v>
      </c>
      <c r="N11" s="30">
        <v>469</v>
      </c>
      <c r="O11" s="30">
        <v>179</v>
      </c>
      <c r="P11" s="30">
        <v>14</v>
      </c>
      <c r="Q11" s="30">
        <v>193</v>
      </c>
      <c r="R11" s="30">
        <v>12.43</v>
      </c>
      <c r="S11" s="30">
        <v>0</v>
      </c>
      <c r="T11" s="30">
        <v>11.51</v>
      </c>
      <c r="U11" s="30">
        <v>4.14</v>
      </c>
      <c r="V11" s="30">
        <v>0</v>
      </c>
      <c r="W11" s="30">
        <v>3.84</v>
      </c>
      <c r="X11" s="30">
        <v>58.7</v>
      </c>
      <c r="Y11" s="30">
        <v>75.86</v>
      </c>
      <c r="Z11" s="30">
        <v>59.97</v>
      </c>
      <c r="AA11" s="30">
        <v>24.72</v>
      </c>
      <c r="AB11" s="30">
        <v>24.14</v>
      </c>
      <c r="AC11" s="30">
        <v>24.68</v>
      </c>
    </row>
  </sheetData>
  <sheetProtection/>
  <mergeCells count="23">
    <mergeCell ref="A1:L1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41"/>
  <sheetViews>
    <sheetView zoomScalePageLayoutView="0" workbookViewId="0" topLeftCell="U17">
      <selection activeCell="C38" sqref="C38:AC38"/>
    </sheetView>
  </sheetViews>
  <sheetFormatPr defaultColWidth="9.140625" defaultRowHeight="15"/>
  <sheetData>
    <row r="2" spans="1:12" ht="15">
      <c r="A2" s="138" t="s">
        <v>692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6" spans="1:29" ht="15">
      <c r="A6" s="108" t="s">
        <v>29</v>
      </c>
      <c r="B6" s="108" t="s">
        <v>30</v>
      </c>
      <c r="C6" s="108" t="s">
        <v>232</v>
      </c>
      <c r="D6" s="108"/>
      <c r="E6" s="108"/>
      <c r="F6" s="108" t="s">
        <v>34</v>
      </c>
      <c r="G6" s="108"/>
      <c r="H6" s="108"/>
      <c r="I6" s="108" t="s">
        <v>35</v>
      </c>
      <c r="J6" s="108"/>
      <c r="K6" s="108"/>
      <c r="L6" s="108" t="s">
        <v>36</v>
      </c>
      <c r="M6" s="108"/>
      <c r="N6" s="108"/>
      <c r="O6" s="108" t="s">
        <v>37</v>
      </c>
      <c r="P6" s="108"/>
      <c r="Q6" s="108"/>
      <c r="R6" s="108" t="s">
        <v>38</v>
      </c>
      <c r="S6" s="108"/>
      <c r="T6" s="108"/>
      <c r="U6" s="108" t="s">
        <v>39</v>
      </c>
      <c r="V6" s="108"/>
      <c r="W6" s="108"/>
      <c r="X6" s="108" t="s">
        <v>216</v>
      </c>
      <c r="Y6" s="108"/>
      <c r="Z6" s="108"/>
      <c r="AA6" s="108" t="s">
        <v>41</v>
      </c>
      <c r="AB6" s="108"/>
      <c r="AC6" s="108"/>
    </row>
    <row r="7" spans="1:29" ht="15">
      <c r="A7" s="108"/>
      <c r="B7" s="108"/>
      <c r="C7" s="29" t="s">
        <v>31</v>
      </c>
      <c r="D7" s="29" t="s">
        <v>32</v>
      </c>
      <c r="E7" s="29" t="s">
        <v>33</v>
      </c>
      <c r="F7" s="29" t="s">
        <v>31</v>
      </c>
      <c r="G7" s="29" t="s">
        <v>32</v>
      </c>
      <c r="H7" s="29" t="s">
        <v>693</v>
      </c>
      <c r="I7" s="29" t="s">
        <v>31</v>
      </c>
      <c r="J7" s="29" t="s">
        <v>694</v>
      </c>
      <c r="K7" s="29" t="s">
        <v>693</v>
      </c>
      <c r="L7" s="29" t="s">
        <v>31</v>
      </c>
      <c r="M7" s="29" t="s">
        <v>694</v>
      </c>
      <c r="N7" s="29" t="s">
        <v>33</v>
      </c>
      <c r="O7" s="29" t="s">
        <v>31</v>
      </c>
      <c r="P7" s="29" t="s">
        <v>694</v>
      </c>
      <c r="Q7" s="29" t="s">
        <v>33</v>
      </c>
      <c r="R7" s="29" t="s">
        <v>31</v>
      </c>
      <c r="S7" s="29" t="s">
        <v>32</v>
      </c>
      <c r="T7" s="29" t="s">
        <v>33</v>
      </c>
      <c r="U7" s="29" t="s">
        <v>31</v>
      </c>
      <c r="V7" s="29" t="s">
        <v>695</v>
      </c>
      <c r="W7" s="29" t="s">
        <v>696</v>
      </c>
      <c r="X7" s="29" t="s">
        <v>31</v>
      </c>
      <c r="Y7" s="29" t="s">
        <v>32</v>
      </c>
      <c r="Z7" s="29" t="s">
        <v>33</v>
      </c>
      <c r="AA7" s="29" t="s">
        <v>31</v>
      </c>
      <c r="AB7" s="29" t="s">
        <v>32</v>
      </c>
      <c r="AC7" s="29" t="s">
        <v>33</v>
      </c>
    </row>
    <row r="8" spans="1:29" ht="15">
      <c r="A8" s="30" t="s">
        <v>697</v>
      </c>
      <c r="B8" s="30" t="s">
        <v>698</v>
      </c>
      <c r="C8" s="30">
        <v>4097</v>
      </c>
      <c r="D8" s="30">
        <v>4202</v>
      </c>
      <c r="E8" s="30">
        <v>8299</v>
      </c>
      <c r="F8" s="30">
        <v>416</v>
      </c>
      <c r="G8" s="30">
        <v>555</v>
      </c>
      <c r="H8" s="30">
        <v>971</v>
      </c>
      <c r="I8" s="30">
        <v>2343</v>
      </c>
      <c r="J8" s="30">
        <v>1711</v>
      </c>
      <c r="K8" s="30">
        <v>4054</v>
      </c>
      <c r="L8" s="30">
        <v>1249</v>
      </c>
      <c r="M8" s="30">
        <v>1826</v>
      </c>
      <c r="N8" s="30">
        <v>3075</v>
      </c>
      <c r="O8" s="30">
        <v>89</v>
      </c>
      <c r="P8" s="30">
        <v>110</v>
      </c>
      <c r="Q8" s="30">
        <v>199</v>
      </c>
      <c r="R8" s="30">
        <v>10.15</v>
      </c>
      <c r="S8" s="30">
        <v>13.21</v>
      </c>
      <c r="T8" s="30">
        <v>11.7</v>
      </c>
      <c r="U8" s="30">
        <v>57.19</v>
      </c>
      <c r="V8" s="30">
        <v>40.72</v>
      </c>
      <c r="W8" s="30">
        <v>48.85</v>
      </c>
      <c r="X8" s="30">
        <v>30.49</v>
      </c>
      <c r="Y8" s="30">
        <v>43.46</v>
      </c>
      <c r="Z8" s="30">
        <v>37.05</v>
      </c>
      <c r="AA8" s="30">
        <v>2.17</v>
      </c>
      <c r="AB8" s="30">
        <v>2.62</v>
      </c>
      <c r="AC8" s="30">
        <v>2.4</v>
      </c>
    </row>
    <row r="9" spans="1:29" ht="15">
      <c r="A9" s="30" t="s">
        <v>697</v>
      </c>
      <c r="B9" s="30" t="s">
        <v>699</v>
      </c>
      <c r="C9" s="30">
        <v>29</v>
      </c>
      <c r="D9" s="30">
        <v>21</v>
      </c>
      <c r="E9" s="30">
        <v>50</v>
      </c>
      <c r="F9" s="30">
        <v>0</v>
      </c>
      <c r="G9" s="30">
        <v>0</v>
      </c>
      <c r="H9" s="30">
        <v>0</v>
      </c>
      <c r="I9" s="30">
        <v>29</v>
      </c>
      <c r="J9" s="30">
        <v>21</v>
      </c>
      <c r="K9" s="30">
        <v>50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100</v>
      </c>
      <c r="V9" s="30">
        <v>100</v>
      </c>
      <c r="W9" s="30">
        <v>100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 ht="15">
      <c r="A10" s="30" t="s">
        <v>697</v>
      </c>
      <c r="B10" s="30" t="s">
        <v>700</v>
      </c>
      <c r="C10" s="30">
        <v>23917</v>
      </c>
      <c r="D10" s="30">
        <v>35102</v>
      </c>
      <c r="E10" s="30">
        <v>59019</v>
      </c>
      <c r="F10" s="30">
        <v>4885</v>
      </c>
      <c r="G10" s="30">
        <v>7714</v>
      </c>
      <c r="H10" s="30">
        <v>12599</v>
      </c>
      <c r="I10" s="30">
        <v>8613</v>
      </c>
      <c r="J10" s="30">
        <v>11752</v>
      </c>
      <c r="K10" s="30">
        <v>20365</v>
      </c>
      <c r="L10" s="30">
        <v>10412</v>
      </c>
      <c r="M10" s="30">
        <v>15632</v>
      </c>
      <c r="N10" s="30">
        <v>26044</v>
      </c>
      <c r="O10" s="30">
        <v>7</v>
      </c>
      <c r="P10" s="30">
        <v>4</v>
      </c>
      <c r="Q10" s="30">
        <v>11</v>
      </c>
      <c r="R10" s="30">
        <v>20.42</v>
      </c>
      <c r="S10" s="30">
        <v>21.98</v>
      </c>
      <c r="T10" s="30">
        <v>21.35</v>
      </c>
      <c r="U10" s="30">
        <v>36.01</v>
      </c>
      <c r="V10" s="30">
        <v>33.48</v>
      </c>
      <c r="W10" s="30">
        <v>34.51</v>
      </c>
      <c r="X10" s="30">
        <v>43.53</v>
      </c>
      <c r="Y10" s="30">
        <v>44.53</v>
      </c>
      <c r="Z10" s="30">
        <v>44.13</v>
      </c>
      <c r="AA10" s="30">
        <v>0.03</v>
      </c>
      <c r="AB10" s="30">
        <v>0.01</v>
      </c>
      <c r="AC10" s="30">
        <v>0.02</v>
      </c>
    </row>
    <row r="11" spans="1:29" ht="15">
      <c r="A11" s="30" t="s">
        <v>697</v>
      </c>
      <c r="B11" s="30" t="s">
        <v>701</v>
      </c>
      <c r="C11" s="30">
        <v>206</v>
      </c>
      <c r="D11" s="30">
        <v>247</v>
      </c>
      <c r="E11" s="30">
        <v>453</v>
      </c>
      <c r="F11" s="30">
        <v>35</v>
      </c>
      <c r="G11" s="30">
        <v>87</v>
      </c>
      <c r="H11" s="30">
        <v>122</v>
      </c>
      <c r="I11" s="30">
        <v>87</v>
      </c>
      <c r="J11" s="30">
        <v>49</v>
      </c>
      <c r="K11" s="30">
        <v>136</v>
      </c>
      <c r="L11" s="30">
        <v>84</v>
      </c>
      <c r="M11" s="30">
        <v>111</v>
      </c>
      <c r="N11" s="30">
        <v>195</v>
      </c>
      <c r="O11" s="30">
        <v>0</v>
      </c>
      <c r="P11" s="30">
        <v>0</v>
      </c>
      <c r="Q11" s="30">
        <v>0</v>
      </c>
      <c r="R11" s="30">
        <v>16.99</v>
      </c>
      <c r="S11" s="30">
        <v>35.22</v>
      </c>
      <c r="T11" s="30">
        <v>26.93</v>
      </c>
      <c r="U11" s="30">
        <v>42.23</v>
      </c>
      <c r="V11" s="30">
        <v>19.84</v>
      </c>
      <c r="W11" s="30">
        <v>30.02</v>
      </c>
      <c r="X11" s="30">
        <v>40.78</v>
      </c>
      <c r="Y11" s="30">
        <v>44.94</v>
      </c>
      <c r="Z11" s="30">
        <v>43.05</v>
      </c>
      <c r="AA11" s="30">
        <v>0</v>
      </c>
      <c r="AB11" s="30">
        <v>0</v>
      </c>
      <c r="AC11" s="30">
        <v>0</v>
      </c>
    </row>
    <row r="12" spans="1:29" ht="15">
      <c r="A12" s="30" t="s">
        <v>697</v>
      </c>
      <c r="B12" s="30" t="s">
        <v>702</v>
      </c>
      <c r="C12" s="30">
        <v>25951</v>
      </c>
      <c r="D12" s="30">
        <v>42714</v>
      </c>
      <c r="E12" s="30">
        <v>68665</v>
      </c>
      <c r="F12" s="30">
        <v>1460</v>
      </c>
      <c r="G12" s="30">
        <v>2674</v>
      </c>
      <c r="H12" s="30">
        <v>4134</v>
      </c>
      <c r="I12" s="30">
        <v>21133</v>
      </c>
      <c r="J12" s="30">
        <v>33664</v>
      </c>
      <c r="K12" s="30">
        <v>54797</v>
      </c>
      <c r="L12" s="30">
        <v>3306</v>
      </c>
      <c r="M12" s="30">
        <v>6317</v>
      </c>
      <c r="N12" s="30">
        <v>9623</v>
      </c>
      <c r="O12" s="30">
        <v>52</v>
      </c>
      <c r="P12" s="30">
        <v>59</v>
      </c>
      <c r="Q12" s="30">
        <v>111</v>
      </c>
      <c r="R12" s="30">
        <v>5.63</v>
      </c>
      <c r="S12" s="30">
        <v>6.26</v>
      </c>
      <c r="T12" s="30">
        <v>6.02</v>
      </c>
      <c r="U12" s="30">
        <v>81.43</v>
      </c>
      <c r="V12" s="30">
        <v>78.81</v>
      </c>
      <c r="W12" s="30">
        <v>79.8</v>
      </c>
      <c r="X12" s="30">
        <v>12.74</v>
      </c>
      <c r="Y12" s="30">
        <v>14.79</v>
      </c>
      <c r="Z12" s="30">
        <v>14.01</v>
      </c>
      <c r="AA12" s="30">
        <v>0.2</v>
      </c>
      <c r="AB12" s="30">
        <v>0.14</v>
      </c>
      <c r="AC12" s="30">
        <v>0.16</v>
      </c>
    </row>
    <row r="13" spans="1:29" ht="15">
      <c r="A13" s="30" t="s">
        <v>697</v>
      </c>
      <c r="B13" s="30" t="s">
        <v>703</v>
      </c>
      <c r="C13" s="30">
        <v>2088</v>
      </c>
      <c r="D13" s="30">
        <v>2252</v>
      </c>
      <c r="E13" s="30">
        <v>4340</v>
      </c>
      <c r="F13" s="30">
        <v>301</v>
      </c>
      <c r="G13" s="30">
        <v>314</v>
      </c>
      <c r="H13" s="30">
        <v>615</v>
      </c>
      <c r="I13" s="30">
        <v>1032</v>
      </c>
      <c r="J13" s="30">
        <v>893</v>
      </c>
      <c r="K13" s="30">
        <v>1925</v>
      </c>
      <c r="L13" s="30">
        <v>746</v>
      </c>
      <c r="M13" s="30">
        <v>1022</v>
      </c>
      <c r="N13" s="30">
        <v>1768</v>
      </c>
      <c r="O13" s="30">
        <v>9</v>
      </c>
      <c r="P13" s="30">
        <v>23</v>
      </c>
      <c r="Q13" s="30">
        <v>32</v>
      </c>
      <c r="R13" s="30">
        <v>14.42</v>
      </c>
      <c r="S13" s="30">
        <v>13.94</v>
      </c>
      <c r="T13" s="30">
        <v>14.17</v>
      </c>
      <c r="U13" s="30">
        <v>49.43</v>
      </c>
      <c r="V13" s="30">
        <v>39.65</v>
      </c>
      <c r="W13" s="30">
        <v>44.35</v>
      </c>
      <c r="X13" s="30">
        <v>35.73</v>
      </c>
      <c r="Y13" s="30">
        <v>45.38</v>
      </c>
      <c r="Z13" s="30">
        <v>40.74</v>
      </c>
      <c r="AA13" s="30">
        <v>0.43</v>
      </c>
      <c r="AB13" s="30">
        <v>1.02</v>
      </c>
      <c r="AC13" s="30">
        <v>0.74</v>
      </c>
    </row>
    <row r="14" spans="1:29" ht="15">
      <c r="A14" s="30" t="s">
        <v>697</v>
      </c>
      <c r="B14" s="30" t="s">
        <v>704</v>
      </c>
      <c r="C14" s="30">
        <v>14350</v>
      </c>
      <c r="D14" s="30">
        <v>7886</v>
      </c>
      <c r="E14" s="30">
        <v>22236</v>
      </c>
      <c r="F14" s="30">
        <v>1293</v>
      </c>
      <c r="G14" s="30">
        <v>1033</v>
      </c>
      <c r="H14" s="30">
        <v>2326</v>
      </c>
      <c r="I14" s="30">
        <v>7895</v>
      </c>
      <c r="J14" s="30">
        <v>4253</v>
      </c>
      <c r="K14" s="30">
        <v>12148</v>
      </c>
      <c r="L14" s="30">
        <v>5145</v>
      </c>
      <c r="M14" s="30">
        <v>2572</v>
      </c>
      <c r="N14" s="30">
        <v>7717</v>
      </c>
      <c r="O14" s="30">
        <v>17</v>
      </c>
      <c r="P14" s="30">
        <v>28</v>
      </c>
      <c r="Q14" s="30">
        <v>45</v>
      </c>
      <c r="R14" s="30">
        <v>9.01</v>
      </c>
      <c r="S14" s="30">
        <v>13.1</v>
      </c>
      <c r="T14" s="30">
        <v>10.46</v>
      </c>
      <c r="U14" s="30">
        <v>55.02</v>
      </c>
      <c r="V14" s="30">
        <v>53.93</v>
      </c>
      <c r="W14" s="30">
        <v>54.63</v>
      </c>
      <c r="X14" s="30">
        <v>35.85</v>
      </c>
      <c r="Y14" s="30">
        <v>32.61</v>
      </c>
      <c r="Z14" s="30">
        <v>34.7</v>
      </c>
      <c r="AA14" s="30">
        <v>0.12</v>
      </c>
      <c r="AB14" s="30">
        <v>0.36</v>
      </c>
      <c r="AC14" s="30">
        <v>0.2</v>
      </c>
    </row>
    <row r="15" spans="1:29" ht="15">
      <c r="A15" s="30" t="s">
        <v>697</v>
      </c>
      <c r="B15" s="30" t="s">
        <v>705</v>
      </c>
      <c r="C15" s="30">
        <v>13225</v>
      </c>
      <c r="D15" s="30">
        <v>19039</v>
      </c>
      <c r="E15" s="30">
        <v>32264</v>
      </c>
      <c r="F15" s="30">
        <v>1092</v>
      </c>
      <c r="G15" s="30">
        <v>1734</v>
      </c>
      <c r="H15" s="30">
        <v>2826</v>
      </c>
      <c r="I15" s="30">
        <v>10178</v>
      </c>
      <c r="J15" s="30">
        <v>13658</v>
      </c>
      <c r="K15" s="30">
        <v>23836</v>
      </c>
      <c r="L15" s="30">
        <v>1955</v>
      </c>
      <c r="M15" s="30">
        <v>3647</v>
      </c>
      <c r="N15" s="30">
        <v>5602</v>
      </c>
      <c r="O15" s="30">
        <v>0</v>
      </c>
      <c r="P15" s="30">
        <v>0</v>
      </c>
      <c r="Q15" s="30">
        <v>0</v>
      </c>
      <c r="R15" s="30">
        <v>8.26</v>
      </c>
      <c r="S15" s="30">
        <v>9.11</v>
      </c>
      <c r="T15" s="30">
        <v>8.76</v>
      </c>
      <c r="U15" s="30">
        <v>76.96</v>
      </c>
      <c r="V15" s="30">
        <v>71.74</v>
      </c>
      <c r="W15" s="30">
        <v>73.88</v>
      </c>
      <c r="X15" s="30">
        <v>14.78</v>
      </c>
      <c r="Y15" s="30">
        <v>19.16</v>
      </c>
      <c r="Z15" s="30">
        <v>17.36</v>
      </c>
      <c r="AA15" s="30">
        <v>0</v>
      </c>
      <c r="AB15" s="30">
        <v>0</v>
      </c>
      <c r="AC15" s="30">
        <v>0</v>
      </c>
    </row>
    <row r="16" spans="1:29" ht="15">
      <c r="A16" s="30" t="s">
        <v>697</v>
      </c>
      <c r="B16" s="30" t="s">
        <v>706</v>
      </c>
      <c r="C16" s="30">
        <v>2706</v>
      </c>
      <c r="D16" s="30">
        <v>4038</v>
      </c>
      <c r="E16" s="30">
        <v>6744</v>
      </c>
      <c r="F16" s="30">
        <v>583</v>
      </c>
      <c r="G16" s="30">
        <v>858</v>
      </c>
      <c r="H16" s="30">
        <v>1441</v>
      </c>
      <c r="I16" s="30">
        <v>1421</v>
      </c>
      <c r="J16" s="30">
        <v>1897</v>
      </c>
      <c r="K16" s="30">
        <v>3318</v>
      </c>
      <c r="L16" s="30">
        <v>699</v>
      </c>
      <c r="M16" s="30">
        <v>1279</v>
      </c>
      <c r="N16" s="30">
        <v>1978</v>
      </c>
      <c r="O16" s="30">
        <v>3</v>
      </c>
      <c r="P16" s="30">
        <v>4</v>
      </c>
      <c r="Q16" s="30">
        <v>7</v>
      </c>
      <c r="R16" s="30">
        <v>21.54</v>
      </c>
      <c r="S16" s="30">
        <v>21.25</v>
      </c>
      <c r="T16" s="30">
        <v>21.37</v>
      </c>
      <c r="U16" s="30">
        <v>52.51</v>
      </c>
      <c r="V16" s="30">
        <v>46.98</v>
      </c>
      <c r="W16" s="30">
        <v>49.2</v>
      </c>
      <c r="X16" s="30">
        <v>25.83</v>
      </c>
      <c r="Y16" s="30">
        <v>31.67</v>
      </c>
      <c r="Z16" s="30">
        <v>29.33</v>
      </c>
      <c r="AA16" s="30">
        <v>0.11</v>
      </c>
      <c r="AB16" s="30">
        <v>0.1</v>
      </c>
      <c r="AC16" s="30">
        <v>0.1</v>
      </c>
    </row>
    <row r="17" spans="1:29" ht="15">
      <c r="A17" s="30" t="s">
        <v>697</v>
      </c>
      <c r="B17" s="30" t="s">
        <v>707</v>
      </c>
      <c r="C17" s="30">
        <v>829</v>
      </c>
      <c r="D17" s="30">
        <v>1424</v>
      </c>
      <c r="E17" s="30">
        <v>2253</v>
      </c>
      <c r="F17" s="30">
        <v>215</v>
      </c>
      <c r="G17" s="30">
        <v>398</v>
      </c>
      <c r="H17" s="30">
        <v>613</v>
      </c>
      <c r="I17" s="30">
        <v>155</v>
      </c>
      <c r="J17" s="30">
        <v>219</v>
      </c>
      <c r="K17" s="30">
        <v>374</v>
      </c>
      <c r="L17" s="30">
        <v>459</v>
      </c>
      <c r="M17" s="30">
        <v>807</v>
      </c>
      <c r="N17" s="30">
        <v>1266</v>
      </c>
      <c r="O17" s="30">
        <v>0</v>
      </c>
      <c r="P17" s="30">
        <v>0</v>
      </c>
      <c r="Q17" s="30">
        <v>0</v>
      </c>
      <c r="R17" s="30">
        <v>25.93</v>
      </c>
      <c r="S17" s="30">
        <v>27.95</v>
      </c>
      <c r="T17" s="30">
        <v>27.21</v>
      </c>
      <c r="U17" s="30">
        <v>18.7</v>
      </c>
      <c r="V17" s="30">
        <v>15.38</v>
      </c>
      <c r="W17" s="30">
        <v>16.6</v>
      </c>
      <c r="X17" s="30">
        <v>55.37</v>
      </c>
      <c r="Y17" s="30">
        <v>56.67</v>
      </c>
      <c r="Z17" s="30">
        <v>56.19</v>
      </c>
      <c r="AA17" s="30">
        <v>0</v>
      </c>
      <c r="AB17" s="30">
        <v>0</v>
      </c>
      <c r="AC17" s="30">
        <v>0</v>
      </c>
    </row>
    <row r="18" spans="1:29" ht="15">
      <c r="A18" s="30" t="s">
        <v>697</v>
      </c>
      <c r="B18" s="30" t="s">
        <v>708</v>
      </c>
      <c r="C18" s="30">
        <v>14803</v>
      </c>
      <c r="D18" s="30">
        <v>19612</v>
      </c>
      <c r="E18" s="30">
        <v>34415</v>
      </c>
      <c r="F18" s="30">
        <v>1299</v>
      </c>
      <c r="G18" s="30">
        <v>1791</v>
      </c>
      <c r="H18" s="30">
        <v>3090</v>
      </c>
      <c r="I18" s="30">
        <v>11535</v>
      </c>
      <c r="J18" s="30">
        <v>14953</v>
      </c>
      <c r="K18" s="30">
        <v>26488</v>
      </c>
      <c r="L18" s="30">
        <v>1860</v>
      </c>
      <c r="M18" s="30">
        <v>2689</v>
      </c>
      <c r="N18" s="30">
        <v>4549</v>
      </c>
      <c r="O18" s="30">
        <v>109</v>
      </c>
      <c r="P18" s="30">
        <v>179</v>
      </c>
      <c r="Q18" s="30">
        <v>288</v>
      </c>
      <c r="R18" s="30">
        <v>8.78</v>
      </c>
      <c r="S18" s="30">
        <v>9.13</v>
      </c>
      <c r="T18" s="30">
        <v>8.98</v>
      </c>
      <c r="U18" s="30">
        <v>77.92</v>
      </c>
      <c r="V18" s="30">
        <v>76.24</v>
      </c>
      <c r="W18" s="30">
        <v>76.97</v>
      </c>
      <c r="X18" s="30">
        <v>12.57</v>
      </c>
      <c r="Y18" s="30">
        <v>13.71</v>
      </c>
      <c r="Z18" s="30">
        <v>13.22</v>
      </c>
      <c r="AA18" s="30">
        <v>0.74</v>
      </c>
      <c r="AB18" s="30">
        <v>0.91</v>
      </c>
      <c r="AC18" s="30">
        <v>0.84</v>
      </c>
    </row>
    <row r="19" spans="1:2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9"/>
      <c r="B20" s="29" t="s">
        <v>33</v>
      </c>
      <c r="C20" s="29">
        <v>102201</v>
      </c>
      <c r="D20" s="29">
        <v>136537</v>
      </c>
      <c r="E20" s="29">
        <v>238738</v>
      </c>
      <c r="F20" s="29">
        <v>11579</v>
      </c>
      <c r="G20" s="29">
        <v>17158</v>
      </c>
      <c r="H20" s="29">
        <v>28737</v>
      </c>
      <c r="I20" s="29">
        <v>64421</v>
      </c>
      <c r="J20" s="29">
        <v>83070</v>
      </c>
      <c r="K20" s="29">
        <v>147491</v>
      </c>
      <c r="L20" s="29">
        <v>25915</v>
      </c>
      <c r="M20" s="29">
        <v>35902</v>
      </c>
      <c r="N20" s="29">
        <v>61817</v>
      </c>
      <c r="O20" s="29">
        <v>286</v>
      </c>
      <c r="P20" s="29">
        <v>407</v>
      </c>
      <c r="Q20" s="29">
        <v>693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4" spans="1:29" ht="15">
      <c r="A24" s="108" t="s">
        <v>29</v>
      </c>
      <c r="B24" s="108" t="s">
        <v>30</v>
      </c>
      <c r="C24" s="108" t="s">
        <v>217</v>
      </c>
      <c r="D24" s="108"/>
      <c r="E24" s="108"/>
      <c r="F24" s="108" t="s">
        <v>34</v>
      </c>
      <c r="G24" s="108"/>
      <c r="H24" s="108"/>
      <c r="I24" s="108" t="s">
        <v>35</v>
      </c>
      <c r="J24" s="108"/>
      <c r="K24" s="108"/>
      <c r="L24" s="108" t="s">
        <v>36</v>
      </c>
      <c r="M24" s="108"/>
      <c r="N24" s="108"/>
      <c r="O24" s="108" t="s">
        <v>37</v>
      </c>
      <c r="P24" s="108"/>
      <c r="Q24" s="108"/>
      <c r="R24" s="108" t="s">
        <v>38</v>
      </c>
      <c r="S24" s="108"/>
      <c r="T24" s="108"/>
      <c r="U24" s="108" t="s">
        <v>39</v>
      </c>
      <c r="V24" s="108"/>
      <c r="W24" s="108"/>
      <c r="X24" s="108" t="s">
        <v>216</v>
      </c>
      <c r="Y24" s="108"/>
      <c r="Z24" s="108"/>
      <c r="AA24" s="108" t="s">
        <v>41</v>
      </c>
      <c r="AB24" s="108"/>
      <c r="AC24" s="108"/>
    </row>
    <row r="25" spans="1:29" ht="15">
      <c r="A25" s="108"/>
      <c r="B25" s="108"/>
      <c r="C25" s="29" t="s">
        <v>31</v>
      </c>
      <c r="D25" s="29" t="s">
        <v>32</v>
      </c>
      <c r="E25" s="29" t="s">
        <v>33</v>
      </c>
      <c r="F25" s="29" t="s">
        <v>31</v>
      </c>
      <c r="G25" s="29" t="s">
        <v>32</v>
      </c>
      <c r="H25" s="29" t="s">
        <v>33</v>
      </c>
      <c r="I25" s="29" t="s">
        <v>31</v>
      </c>
      <c r="J25" s="29" t="s">
        <v>32</v>
      </c>
      <c r="K25" s="29" t="s">
        <v>33</v>
      </c>
      <c r="L25" s="29" t="s">
        <v>279</v>
      </c>
      <c r="M25" s="29" t="s">
        <v>32</v>
      </c>
      <c r="N25" s="29" t="s">
        <v>33</v>
      </c>
      <c r="O25" s="29" t="s">
        <v>279</v>
      </c>
      <c r="P25" s="29" t="s">
        <v>32</v>
      </c>
      <c r="Q25" s="29" t="s">
        <v>33</v>
      </c>
      <c r="R25" s="29" t="s">
        <v>31</v>
      </c>
      <c r="S25" s="29" t="s">
        <v>32</v>
      </c>
      <c r="T25" s="29" t="s">
        <v>33</v>
      </c>
      <c r="U25" s="29" t="s">
        <v>31</v>
      </c>
      <c r="V25" s="29" t="s">
        <v>32</v>
      </c>
      <c r="W25" s="29" t="s">
        <v>33</v>
      </c>
      <c r="X25" s="29" t="s">
        <v>31</v>
      </c>
      <c r="Y25" s="29" t="s">
        <v>32</v>
      </c>
      <c r="Z25" s="29" t="s">
        <v>33</v>
      </c>
      <c r="AA25" s="29" t="s">
        <v>31</v>
      </c>
      <c r="AB25" s="29" t="s">
        <v>32</v>
      </c>
      <c r="AC25" s="29" t="s">
        <v>33</v>
      </c>
    </row>
    <row r="26" spans="1:29" ht="15">
      <c r="A26" s="30" t="s">
        <v>697</v>
      </c>
      <c r="B26" s="30" t="s">
        <v>698</v>
      </c>
      <c r="C26" s="30">
        <v>1490</v>
      </c>
      <c r="D26" s="30">
        <v>1349</v>
      </c>
      <c r="E26" s="30">
        <v>2839</v>
      </c>
      <c r="F26" s="30">
        <v>130</v>
      </c>
      <c r="G26" s="30">
        <v>156</v>
      </c>
      <c r="H26" s="30">
        <v>286</v>
      </c>
      <c r="I26" s="30">
        <v>891</v>
      </c>
      <c r="J26" s="30">
        <v>582</v>
      </c>
      <c r="K26" s="30">
        <v>1473</v>
      </c>
      <c r="L26" s="30">
        <v>438</v>
      </c>
      <c r="M26" s="30">
        <v>572</v>
      </c>
      <c r="N26" s="30">
        <v>1010</v>
      </c>
      <c r="O26" s="30">
        <v>31</v>
      </c>
      <c r="P26" s="30">
        <v>39</v>
      </c>
      <c r="Q26" s="30">
        <v>70</v>
      </c>
      <c r="R26" s="30">
        <v>8.72</v>
      </c>
      <c r="S26" s="30">
        <v>11.56</v>
      </c>
      <c r="T26" s="30">
        <v>10.07</v>
      </c>
      <c r="U26" s="30">
        <v>59.8</v>
      </c>
      <c r="V26" s="30">
        <v>43.14</v>
      </c>
      <c r="W26" s="30">
        <v>51.88</v>
      </c>
      <c r="X26" s="30">
        <v>29.4</v>
      </c>
      <c r="Y26" s="30">
        <v>42.4</v>
      </c>
      <c r="Z26" s="30">
        <v>35.58</v>
      </c>
      <c r="AA26" s="30">
        <v>2.08</v>
      </c>
      <c r="AB26" s="30">
        <v>2.89</v>
      </c>
      <c r="AC26" s="30">
        <v>2.47</v>
      </c>
    </row>
    <row r="27" spans="1:29" ht="15">
      <c r="A27" s="30" t="s">
        <v>697</v>
      </c>
      <c r="B27" s="30" t="s">
        <v>699</v>
      </c>
      <c r="C27" s="30">
        <v>6</v>
      </c>
      <c r="D27" s="30">
        <v>2</v>
      </c>
      <c r="E27" s="30">
        <v>8</v>
      </c>
      <c r="F27" s="30">
        <v>0</v>
      </c>
      <c r="G27" s="30">
        <v>0</v>
      </c>
      <c r="H27" s="30">
        <v>0</v>
      </c>
      <c r="I27" s="30">
        <v>6</v>
      </c>
      <c r="J27" s="30">
        <v>2</v>
      </c>
      <c r="K27" s="30">
        <v>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100</v>
      </c>
      <c r="V27" s="30">
        <v>100</v>
      </c>
      <c r="W27" s="30">
        <v>100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15">
      <c r="A28" s="30" t="s">
        <v>697</v>
      </c>
      <c r="B28" s="30" t="s">
        <v>700</v>
      </c>
      <c r="C28" s="30">
        <v>13129</v>
      </c>
      <c r="D28" s="30">
        <v>17603</v>
      </c>
      <c r="E28" s="30">
        <v>30732</v>
      </c>
      <c r="F28" s="30">
        <v>2751</v>
      </c>
      <c r="G28" s="30">
        <v>3973</v>
      </c>
      <c r="H28" s="30">
        <v>6724</v>
      </c>
      <c r="I28" s="30">
        <v>5144</v>
      </c>
      <c r="J28" s="30">
        <v>6456</v>
      </c>
      <c r="K28" s="30">
        <v>11600</v>
      </c>
      <c r="L28" s="30">
        <v>5234</v>
      </c>
      <c r="M28" s="30">
        <v>7173</v>
      </c>
      <c r="N28" s="30">
        <v>12407</v>
      </c>
      <c r="O28" s="30">
        <v>0</v>
      </c>
      <c r="P28" s="30">
        <v>1</v>
      </c>
      <c r="Q28" s="30">
        <v>1</v>
      </c>
      <c r="R28" s="30">
        <v>20.95</v>
      </c>
      <c r="S28" s="30">
        <v>22.57</v>
      </c>
      <c r="T28" s="30">
        <v>21.88</v>
      </c>
      <c r="U28" s="30">
        <v>39.18</v>
      </c>
      <c r="V28" s="30">
        <v>36.68</v>
      </c>
      <c r="W28" s="30">
        <v>37.75</v>
      </c>
      <c r="X28" s="30">
        <v>39.87</v>
      </c>
      <c r="Y28" s="30">
        <v>40.75</v>
      </c>
      <c r="Z28" s="30">
        <v>40.37</v>
      </c>
      <c r="AA28" s="30">
        <v>0</v>
      </c>
      <c r="AB28" s="30">
        <v>0.01</v>
      </c>
      <c r="AC28" s="30">
        <v>0</v>
      </c>
    </row>
    <row r="29" spans="1:29" ht="15">
      <c r="A29" s="30" t="s">
        <v>697</v>
      </c>
      <c r="B29" s="30" t="s">
        <v>701</v>
      </c>
      <c r="C29" s="30">
        <v>64</v>
      </c>
      <c r="D29" s="30">
        <v>84</v>
      </c>
      <c r="E29" s="30">
        <v>148</v>
      </c>
      <c r="F29" s="30">
        <v>9</v>
      </c>
      <c r="G29" s="30">
        <v>33</v>
      </c>
      <c r="H29" s="30">
        <v>42</v>
      </c>
      <c r="I29" s="30">
        <v>25</v>
      </c>
      <c r="J29" s="30">
        <v>10</v>
      </c>
      <c r="K29" s="30">
        <v>35</v>
      </c>
      <c r="L29" s="30">
        <v>30</v>
      </c>
      <c r="M29" s="30">
        <v>41</v>
      </c>
      <c r="N29" s="30">
        <v>71</v>
      </c>
      <c r="O29" s="30">
        <v>0</v>
      </c>
      <c r="P29" s="30">
        <v>0</v>
      </c>
      <c r="Q29" s="30">
        <v>0</v>
      </c>
      <c r="R29" s="30">
        <v>14.06</v>
      </c>
      <c r="S29" s="30">
        <v>39.29</v>
      </c>
      <c r="T29" s="30">
        <v>28.38</v>
      </c>
      <c r="U29" s="30">
        <v>39.06</v>
      </c>
      <c r="V29" s="30">
        <v>11.9</v>
      </c>
      <c r="W29" s="30">
        <v>23.65</v>
      </c>
      <c r="X29" s="30">
        <v>46.88</v>
      </c>
      <c r="Y29" s="30">
        <v>48.81</v>
      </c>
      <c r="Z29" s="30">
        <v>47.97</v>
      </c>
      <c r="AA29" s="30">
        <v>0</v>
      </c>
      <c r="AB29" s="30">
        <v>0</v>
      </c>
      <c r="AC29" s="30">
        <v>0</v>
      </c>
    </row>
    <row r="30" spans="1:29" ht="15">
      <c r="A30" s="30" t="s">
        <v>697</v>
      </c>
      <c r="B30" s="30" t="s">
        <v>702</v>
      </c>
      <c r="C30" s="30">
        <v>11243</v>
      </c>
      <c r="D30" s="30">
        <v>18117</v>
      </c>
      <c r="E30" s="30">
        <v>29360</v>
      </c>
      <c r="F30" s="30">
        <v>655</v>
      </c>
      <c r="G30" s="30">
        <v>1153</v>
      </c>
      <c r="H30" s="30">
        <v>1808</v>
      </c>
      <c r="I30" s="30">
        <v>8808</v>
      </c>
      <c r="J30" s="30">
        <v>13653</v>
      </c>
      <c r="K30" s="30">
        <v>22461</v>
      </c>
      <c r="L30" s="30">
        <v>1757</v>
      </c>
      <c r="M30" s="30">
        <v>3292</v>
      </c>
      <c r="N30" s="30">
        <v>5049</v>
      </c>
      <c r="O30" s="30">
        <v>23</v>
      </c>
      <c r="P30" s="30">
        <v>19</v>
      </c>
      <c r="Q30" s="30">
        <v>42</v>
      </c>
      <c r="R30" s="30">
        <v>5.83</v>
      </c>
      <c r="S30" s="30">
        <v>6.36</v>
      </c>
      <c r="T30" s="30">
        <v>6.16</v>
      </c>
      <c r="U30" s="30">
        <v>78.34</v>
      </c>
      <c r="V30" s="30">
        <v>75.36</v>
      </c>
      <c r="W30" s="30">
        <v>76.5</v>
      </c>
      <c r="X30" s="30">
        <v>15.63</v>
      </c>
      <c r="Y30" s="30">
        <v>18.17</v>
      </c>
      <c r="Z30" s="30">
        <v>17.2</v>
      </c>
      <c r="AA30" s="30">
        <v>0.2</v>
      </c>
      <c r="AB30" s="30">
        <v>0.1</v>
      </c>
      <c r="AC30" s="30">
        <v>0.14</v>
      </c>
    </row>
    <row r="31" spans="1:29" ht="15">
      <c r="A31" s="30" t="s">
        <v>697</v>
      </c>
      <c r="B31" s="30" t="s">
        <v>703</v>
      </c>
      <c r="C31" s="30">
        <v>1031</v>
      </c>
      <c r="D31" s="30">
        <v>923</v>
      </c>
      <c r="E31" s="30">
        <v>1954</v>
      </c>
      <c r="F31" s="30">
        <v>141</v>
      </c>
      <c r="G31" s="30">
        <v>120</v>
      </c>
      <c r="H31" s="30">
        <v>261</v>
      </c>
      <c r="I31" s="30">
        <v>455</v>
      </c>
      <c r="J31" s="30">
        <v>289</v>
      </c>
      <c r="K31" s="30">
        <v>744</v>
      </c>
      <c r="L31" s="30">
        <v>428</v>
      </c>
      <c r="M31" s="30">
        <v>504</v>
      </c>
      <c r="N31" s="30">
        <v>932</v>
      </c>
      <c r="O31" s="30">
        <v>7</v>
      </c>
      <c r="P31" s="30">
        <v>10</v>
      </c>
      <c r="Q31" s="30">
        <v>17</v>
      </c>
      <c r="R31" s="30">
        <v>13.68</v>
      </c>
      <c r="S31" s="30">
        <v>13</v>
      </c>
      <c r="T31" s="30">
        <v>13.36</v>
      </c>
      <c r="U31" s="30">
        <v>44.13</v>
      </c>
      <c r="V31" s="30">
        <v>31.31</v>
      </c>
      <c r="W31" s="30">
        <v>38.08</v>
      </c>
      <c r="X31" s="30">
        <v>41.51</v>
      </c>
      <c r="Y31" s="30">
        <v>54.6</v>
      </c>
      <c r="Z31" s="30">
        <v>47.7</v>
      </c>
      <c r="AA31" s="30">
        <v>0.68</v>
      </c>
      <c r="AB31" s="30">
        <v>1.08</v>
      </c>
      <c r="AC31" s="30">
        <v>0.87</v>
      </c>
    </row>
    <row r="32" spans="1:29" ht="15">
      <c r="A32" s="30" t="s">
        <v>697</v>
      </c>
      <c r="B32" s="30" t="s">
        <v>704</v>
      </c>
      <c r="C32" s="30">
        <v>7772</v>
      </c>
      <c r="D32" s="30">
        <v>3754</v>
      </c>
      <c r="E32" s="30">
        <v>11526</v>
      </c>
      <c r="F32" s="30">
        <v>761</v>
      </c>
      <c r="G32" s="30">
        <v>544</v>
      </c>
      <c r="H32" s="30">
        <v>1305</v>
      </c>
      <c r="I32" s="30">
        <v>4417</v>
      </c>
      <c r="J32" s="30">
        <v>2049</v>
      </c>
      <c r="K32" s="30">
        <v>6466</v>
      </c>
      <c r="L32" s="30">
        <v>2581</v>
      </c>
      <c r="M32" s="30">
        <v>1145</v>
      </c>
      <c r="N32" s="30">
        <v>3726</v>
      </c>
      <c r="O32" s="30">
        <v>13</v>
      </c>
      <c r="P32" s="30">
        <v>16</v>
      </c>
      <c r="Q32" s="30">
        <v>29</v>
      </c>
      <c r="R32" s="30">
        <v>9.79</v>
      </c>
      <c r="S32" s="30">
        <v>14.49</v>
      </c>
      <c r="T32" s="30">
        <v>11.32</v>
      </c>
      <c r="U32" s="30">
        <v>56.83</v>
      </c>
      <c r="V32" s="30">
        <v>54.58</v>
      </c>
      <c r="W32" s="30">
        <v>56.1</v>
      </c>
      <c r="X32" s="30">
        <v>33.21</v>
      </c>
      <c r="Y32" s="30">
        <v>30.5</v>
      </c>
      <c r="Z32" s="30">
        <v>32.33</v>
      </c>
      <c r="AA32" s="30">
        <v>0.17</v>
      </c>
      <c r="AB32" s="30">
        <v>0.43</v>
      </c>
      <c r="AC32" s="30">
        <v>0.25</v>
      </c>
    </row>
    <row r="33" spans="1:29" ht="15">
      <c r="A33" s="30" t="s">
        <v>697</v>
      </c>
      <c r="B33" s="30" t="s">
        <v>705</v>
      </c>
      <c r="C33" s="30">
        <v>4309</v>
      </c>
      <c r="D33" s="30">
        <v>5467</v>
      </c>
      <c r="E33" s="30">
        <v>9776</v>
      </c>
      <c r="F33" s="30">
        <v>417</v>
      </c>
      <c r="G33" s="30">
        <v>604</v>
      </c>
      <c r="H33" s="30">
        <v>1021</v>
      </c>
      <c r="I33" s="30">
        <v>3215</v>
      </c>
      <c r="J33" s="30">
        <v>3657</v>
      </c>
      <c r="K33" s="30">
        <v>6872</v>
      </c>
      <c r="L33" s="30">
        <v>677</v>
      </c>
      <c r="M33" s="30">
        <v>1206</v>
      </c>
      <c r="N33" s="30">
        <v>1883</v>
      </c>
      <c r="O33" s="30">
        <v>0</v>
      </c>
      <c r="P33" s="30">
        <v>0</v>
      </c>
      <c r="Q33" s="30">
        <v>0</v>
      </c>
      <c r="R33" s="30">
        <v>9.68</v>
      </c>
      <c r="S33" s="30">
        <v>11.05</v>
      </c>
      <c r="T33" s="30">
        <v>10.44</v>
      </c>
      <c r="U33" s="30">
        <v>74.61</v>
      </c>
      <c r="V33" s="30">
        <v>66.89</v>
      </c>
      <c r="W33" s="30">
        <v>70.29</v>
      </c>
      <c r="X33" s="30">
        <v>15.71</v>
      </c>
      <c r="Y33" s="30">
        <v>22.06</v>
      </c>
      <c r="Z33" s="30">
        <v>19.26</v>
      </c>
      <c r="AA33" s="30">
        <v>0</v>
      </c>
      <c r="AB33" s="30">
        <v>0</v>
      </c>
      <c r="AC33" s="30">
        <v>0</v>
      </c>
    </row>
    <row r="34" spans="1:29" ht="15">
      <c r="A34" s="30" t="s">
        <v>697</v>
      </c>
      <c r="B34" s="30" t="s">
        <v>706</v>
      </c>
      <c r="C34" s="30">
        <v>888</v>
      </c>
      <c r="D34" s="30">
        <v>1253</v>
      </c>
      <c r="E34" s="30">
        <v>2141</v>
      </c>
      <c r="F34" s="30">
        <v>201</v>
      </c>
      <c r="G34" s="30">
        <v>280</v>
      </c>
      <c r="H34" s="30">
        <v>481</v>
      </c>
      <c r="I34" s="30">
        <v>399</v>
      </c>
      <c r="J34" s="30">
        <v>526</v>
      </c>
      <c r="K34" s="30">
        <v>925</v>
      </c>
      <c r="L34" s="30">
        <v>288</v>
      </c>
      <c r="M34" s="30">
        <v>447</v>
      </c>
      <c r="N34" s="30">
        <v>735</v>
      </c>
      <c r="O34" s="30">
        <v>0</v>
      </c>
      <c r="P34" s="30">
        <v>0</v>
      </c>
      <c r="Q34" s="30">
        <v>0</v>
      </c>
      <c r="R34" s="30">
        <v>22.64</v>
      </c>
      <c r="S34" s="30">
        <v>22.35</v>
      </c>
      <c r="T34" s="30">
        <v>22.47</v>
      </c>
      <c r="U34" s="30">
        <v>44.93</v>
      </c>
      <c r="V34" s="30">
        <v>41.98</v>
      </c>
      <c r="W34" s="30">
        <v>43.2</v>
      </c>
      <c r="X34" s="30">
        <v>32.43</v>
      </c>
      <c r="Y34" s="30">
        <v>35.67</v>
      </c>
      <c r="Z34" s="30">
        <v>34.33</v>
      </c>
      <c r="AA34" s="30">
        <v>0</v>
      </c>
      <c r="AB34" s="30">
        <v>0</v>
      </c>
      <c r="AC34" s="30">
        <v>0</v>
      </c>
    </row>
    <row r="35" spans="1:29" ht="15">
      <c r="A35" s="30" t="s">
        <v>697</v>
      </c>
      <c r="B35" s="30" t="s">
        <v>707</v>
      </c>
      <c r="C35" s="30">
        <v>164</v>
      </c>
      <c r="D35" s="30">
        <v>193</v>
      </c>
      <c r="E35" s="30">
        <v>357</v>
      </c>
      <c r="F35" s="30">
        <v>64</v>
      </c>
      <c r="G35" s="30">
        <v>52</v>
      </c>
      <c r="H35" s="30">
        <v>116</v>
      </c>
      <c r="I35" s="30">
        <v>15</v>
      </c>
      <c r="J35" s="30">
        <v>22</v>
      </c>
      <c r="K35" s="30">
        <v>37</v>
      </c>
      <c r="L35" s="30">
        <v>85</v>
      </c>
      <c r="M35" s="30">
        <v>119</v>
      </c>
      <c r="N35" s="30">
        <v>204</v>
      </c>
      <c r="O35" s="30">
        <v>0</v>
      </c>
      <c r="P35" s="30">
        <v>0</v>
      </c>
      <c r="Q35" s="30">
        <v>0</v>
      </c>
      <c r="R35" s="30">
        <v>39.02</v>
      </c>
      <c r="S35" s="30">
        <v>26.94</v>
      </c>
      <c r="T35" s="30">
        <v>32.49</v>
      </c>
      <c r="U35" s="30">
        <v>9.15</v>
      </c>
      <c r="V35" s="30">
        <v>11.4</v>
      </c>
      <c r="W35" s="30">
        <v>10.36</v>
      </c>
      <c r="X35" s="30">
        <v>51.83</v>
      </c>
      <c r="Y35" s="30">
        <v>61.66</v>
      </c>
      <c r="Z35" s="30">
        <v>57.14</v>
      </c>
      <c r="AA35" s="30">
        <v>0</v>
      </c>
      <c r="AB35" s="30">
        <v>0</v>
      </c>
      <c r="AC35" s="30">
        <v>0</v>
      </c>
    </row>
    <row r="36" spans="1:29" ht="15">
      <c r="A36" s="30" t="s">
        <v>697</v>
      </c>
      <c r="B36" s="30" t="s">
        <v>708</v>
      </c>
      <c r="C36" s="30">
        <v>10414</v>
      </c>
      <c r="D36" s="30">
        <v>13821</v>
      </c>
      <c r="E36" s="30">
        <v>24235</v>
      </c>
      <c r="F36" s="30">
        <v>924</v>
      </c>
      <c r="G36" s="30">
        <v>1237</v>
      </c>
      <c r="H36" s="30">
        <v>2161</v>
      </c>
      <c r="I36" s="30">
        <v>8132</v>
      </c>
      <c r="J36" s="30">
        <v>10599</v>
      </c>
      <c r="K36" s="30">
        <v>18731</v>
      </c>
      <c r="L36" s="30">
        <v>1282</v>
      </c>
      <c r="M36" s="30">
        <v>1866</v>
      </c>
      <c r="N36" s="30">
        <v>3148</v>
      </c>
      <c r="O36" s="30">
        <v>76</v>
      </c>
      <c r="P36" s="30">
        <v>119</v>
      </c>
      <c r="Q36" s="30">
        <v>195</v>
      </c>
      <c r="R36" s="30">
        <v>8.87</v>
      </c>
      <c r="S36" s="30">
        <v>8.95</v>
      </c>
      <c r="T36" s="30">
        <v>8.92</v>
      </c>
      <c r="U36" s="30">
        <v>78.09</v>
      </c>
      <c r="V36" s="30">
        <v>76.69</v>
      </c>
      <c r="W36" s="30">
        <v>77.29</v>
      </c>
      <c r="X36" s="30">
        <v>12.31</v>
      </c>
      <c r="Y36" s="30">
        <v>13.5</v>
      </c>
      <c r="Z36" s="30">
        <v>12.99</v>
      </c>
      <c r="AA36" s="30">
        <v>0.73</v>
      </c>
      <c r="AB36" s="30">
        <v>0.86</v>
      </c>
      <c r="AC36" s="30">
        <v>0.8</v>
      </c>
    </row>
    <row r="37" spans="1:2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29"/>
      <c r="B38" s="29" t="s">
        <v>33</v>
      </c>
      <c r="C38" s="29">
        <v>50510</v>
      </c>
      <c r="D38" s="29">
        <v>62566</v>
      </c>
      <c r="E38" s="29">
        <v>113076</v>
      </c>
      <c r="F38" s="29">
        <v>6053</v>
      </c>
      <c r="G38" s="29">
        <v>8152</v>
      </c>
      <c r="H38" s="29">
        <v>14205</v>
      </c>
      <c r="I38" s="29">
        <v>31507</v>
      </c>
      <c r="J38" s="29">
        <v>37845</v>
      </c>
      <c r="K38" s="29">
        <v>69352</v>
      </c>
      <c r="L38" s="29">
        <v>12800</v>
      </c>
      <c r="M38" s="29">
        <v>16365</v>
      </c>
      <c r="N38" s="29">
        <v>29165</v>
      </c>
      <c r="O38" s="29">
        <v>150</v>
      </c>
      <c r="P38" s="29">
        <v>204</v>
      </c>
      <c r="Q38" s="29">
        <v>354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41" spans="1:4" ht="15">
      <c r="A41" s="138" t="s">
        <v>709</v>
      </c>
      <c r="B41" s="138"/>
      <c r="C41" s="138"/>
      <c r="D41" s="138"/>
    </row>
  </sheetData>
  <sheetProtection/>
  <mergeCells count="24">
    <mergeCell ref="I24:K24"/>
    <mergeCell ref="A2:L2"/>
    <mergeCell ref="A6:A7"/>
    <mergeCell ref="B6:B7"/>
    <mergeCell ref="C6:E6"/>
    <mergeCell ref="F6:H6"/>
    <mergeCell ref="I6:K6"/>
    <mergeCell ref="L6:N6"/>
    <mergeCell ref="AA24:AC24"/>
    <mergeCell ref="O6:Q6"/>
    <mergeCell ref="R6:T6"/>
    <mergeCell ref="U6:W6"/>
    <mergeCell ref="X6:Z6"/>
    <mergeCell ref="AA6:AC6"/>
    <mergeCell ref="A41:D41"/>
    <mergeCell ref="L24:N24"/>
    <mergeCell ref="O24:Q24"/>
    <mergeCell ref="R24:T24"/>
    <mergeCell ref="U24:W24"/>
    <mergeCell ref="X24:Z24"/>
    <mergeCell ref="A24:A25"/>
    <mergeCell ref="B24:B25"/>
    <mergeCell ref="C24:E24"/>
    <mergeCell ref="F24:H2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38"/>
  <sheetViews>
    <sheetView zoomScalePageLayoutView="0" workbookViewId="0" topLeftCell="Q70">
      <selection activeCell="D86" sqref="D86:AD86"/>
    </sheetView>
  </sheetViews>
  <sheetFormatPr defaultColWidth="9.140625" defaultRowHeight="15"/>
  <cols>
    <col min="1" max="1" width="4.8515625" style="0" bestFit="1" customWidth="1"/>
    <col min="2" max="3" width="13.140625" style="0" bestFit="1" customWidth="1"/>
    <col min="4" max="4" width="10.28125" style="0" bestFit="1" customWidth="1"/>
    <col min="5" max="7" width="6.140625" style="0" bestFit="1" customWidth="1"/>
    <col min="8" max="8" width="6.00390625" style="0" bestFit="1" customWidth="1"/>
    <col min="9" max="10" width="6.140625" style="0" bestFit="1" customWidth="1"/>
    <col min="11" max="11" width="6.00390625" style="0" bestFit="1" customWidth="1"/>
    <col min="12" max="12" width="6.28125" style="0" bestFit="1" customWidth="1"/>
    <col min="13" max="13" width="5.7109375" style="0" bestFit="1" customWidth="1"/>
    <col min="14" max="14" width="6.00390625" style="0" bestFit="1" customWidth="1"/>
    <col min="15" max="15" width="6.140625" style="0" bestFit="1" customWidth="1"/>
    <col min="16" max="16" width="4.57421875" style="0" bestFit="1" customWidth="1"/>
    <col min="17" max="17" width="6.00390625" style="0" bestFit="1" customWidth="1"/>
    <col min="18" max="18" width="5.00390625" style="0" bestFit="1" customWidth="1"/>
    <col min="19" max="19" width="5.28125" style="0" customWidth="1"/>
    <col min="20" max="20" width="6.00390625" style="0" bestFit="1" customWidth="1"/>
    <col min="21" max="22" width="5.28125" style="0" bestFit="1" customWidth="1"/>
    <col min="23" max="23" width="6.00390625" style="0" bestFit="1" customWidth="1"/>
    <col min="24" max="25" width="5.28125" style="0" bestFit="1" customWidth="1"/>
    <col min="26" max="26" width="6.00390625" style="0" bestFit="1" customWidth="1"/>
    <col min="27" max="28" width="5.28125" style="0" bestFit="1" customWidth="1"/>
    <col min="29" max="29" width="6.00390625" style="0" bestFit="1" customWidth="1"/>
    <col min="30" max="30" width="5.00390625" style="0" bestFit="1" customWidth="1"/>
  </cols>
  <sheetData>
    <row r="1" spans="1:30" ht="15">
      <c r="A1" s="2"/>
      <c r="B1" s="139" t="s">
        <v>710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1.25" customHeight="1">
      <c r="A2" s="113" t="s">
        <v>28</v>
      </c>
      <c r="B2" s="108" t="s">
        <v>29</v>
      </c>
      <c r="C2" s="108" t="s">
        <v>30</v>
      </c>
      <c r="D2" s="108" t="s">
        <v>232</v>
      </c>
      <c r="E2" s="108"/>
      <c r="F2" s="108"/>
      <c r="G2" s="108" t="s">
        <v>34</v>
      </c>
      <c r="H2" s="108"/>
      <c r="I2" s="108"/>
      <c r="J2" s="108" t="s">
        <v>35</v>
      </c>
      <c r="K2" s="108"/>
      <c r="L2" s="108"/>
      <c r="M2" s="108" t="s">
        <v>36</v>
      </c>
      <c r="N2" s="108"/>
      <c r="O2" s="108"/>
      <c r="P2" s="108" t="s">
        <v>37</v>
      </c>
      <c r="Q2" s="108"/>
      <c r="R2" s="108"/>
      <c r="S2" s="108" t="s">
        <v>38</v>
      </c>
      <c r="T2" s="108"/>
      <c r="U2" s="108"/>
      <c r="V2" s="108" t="s">
        <v>39</v>
      </c>
      <c r="W2" s="108"/>
      <c r="X2" s="108"/>
      <c r="Y2" s="108" t="s">
        <v>216</v>
      </c>
      <c r="Z2" s="108"/>
      <c r="AA2" s="108"/>
      <c r="AB2" s="108" t="s">
        <v>41</v>
      </c>
      <c r="AC2" s="108"/>
      <c r="AD2" s="108"/>
    </row>
    <row r="3" spans="1:30" ht="13.5" customHeight="1">
      <c r="A3" s="113"/>
      <c r="B3" s="108"/>
      <c r="C3" s="108"/>
      <c r="D3" s="29" t="s">
        <v>31</v>
      </c>
      <c r="E3" s="29" t="s">
        <v>32</v>
      </c>
      <c r="F3" s="29" t="s">
        <v>33</v>
      </c>
      <c r="G3" s="29" t="s">
        <v>31</v>
      </c>
      <c r="H3" s="29" t="s">
        <v>32</v>
      </c>
      <c r="I3" s="29" t="s">
        <v>33</v>
      </c>
      <c r="J3" s="29" t="s">
        <v>31</v>
      </c>
      <c r="K3" s="29" t="s">
        <v>32</v>
      </c>
      <c r="L3" s="29" t="s">
        <v>33</v>
      </c>
      <c r="M3" s="29" t="s">
        <v>31</v>
      </c>
      <c r="N3" s="29" t="s">
        <v>32</v>
      </c>
      <c r="O3" s="29" t="s">
        <v>33</v>
      </c>
      <c r="P3" s="29" t="s">
        <v>31</v>
      </c>
      <c r="Q3" s="29" t="s">
        <v>32</v>
      </c>
      <c r="R3" s="29" t="s">
        <v>33</v>
      </c>
      <c r="S3" s="29" t="s">
        <v>31</v>
      </c>
      <c r="T3" s="29" t="s">
        <v>32</v>
      </c>
      <c r="U3" s="29" t="s">
        <v>33</v>
      </c>
      <c r="V3" s="29" t="s">
        <v>31</v>
      </c>
      <c r="W3" s="29" t="s">
        <v>32</v>
      </c>
      <c r="X3" s="29" t="s">
        <v>33</v>
      </c>
      <c r="Y3" s="29" t="s">
        <v>31</v>
      </c>
      <c r="Z3" s="29" t="s">
        <v>32</v>
      </c>
      <c r="AA3" s="29" t="s">
        <v>33</v>
      </c>
      <c r="AB3" s="29" t="s">
        <v>31</v>
      </c>
      <c r="AC3" s="29" t="s">
        <v>32</v>
      </c>
      <c r="AD3" s="29" t="s">
        <v>33</v>
      </c>
    </row>
    <row r="4" spans="1:30" ht="15">
      <c r="A4" s="2">
        <v>1</v>
      </c>
      <c r="B4" s="30" t="s">
        <v>711</v>
      </c>
      <c r="C4" s="30" t="s">
        <v>712</v>
      </c>
      <c r="D4" s="30">
        <v>869</v>
      </c>
      <c r="E4" s="30">
        <v>300</v>
      </c>
      <c r="F4" s="30">
        <v>1169</v>
      </c>
      <c r="G4" s="30">
        <v>0</v>
      </c>
      <c r="H4" s="30">
        <v>0</v>
      </c>
      <c r="I4" s="30">
        <v>0</v>
      </c>
      <c r="J4" s="30">
        <v>869</v>
      </c>
      <c r="K4" s="30">
        <v>300</v>
      </c>
      <c r="L4" s="30">
        <v>1169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100</v>
      </c>
      <c r="W4" s="30">
        <v>100</v>
      </c>
      <c r="X4" s="30">
        <v>100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</row>
    <row r="5" spans="1:30" ht="15">
      <c r="A5" s="2">
        <v>2</v>
      </c>
      <c r="B5" s="30" t="s">
        <v>711</v>
      </c>
      <c r="C5" s="30" t="s">
        <v>713</v>
      </c>
      <c r="D5" s="30">
        <v>5067</v>
      </c>
      <c r="E5" s="30">
        <v>10593</v>
      </c>
      <c r="F5" s="30">
        <v>15660</v>
      </c>
      <c r="G5" s="30">
        <v>222</v>
      </c>
      <c r="H5" s="30">
        <v>758</v>
      </c>
      <c r="I5" s="30">
        <v>980</v>
      </c>
      <c r="J5" s="30">
        <v>1896</v>
      </c>
      <c r="K5" s="30">
        <v>2961</v>
      </c>
      <c r="L5" s="30">
        <v>4857</v>
      </c>
      <c r="M5" s="30">
        <v>2929</v>
      </c>
      <c r="N5" s="30">
        <v>6830</v>
      </c>
      <c r="O5" s="30">
        <v>9759</v>
      </c>
      <c r="P5" s="30">
        <v>20</v>
      </c>
      <c r="Q5" s="30">
        <v>44</v>
      </c>
      <c r="R5" s="30">
        <v>64</v>
      </c>
      <c r="S5" s="30">
        <v>4.38</v>
      </c>
      <c r="T5" s="30">
        <v>7.16</v>
      </c>
      <c r="U5" s="30">
        <v>6.26</v>
      </c>
      <c r="V5" s="30">
        <v>37.42</v>
      </c>
      <c r="W5" s="30">
        <v>27.95</v>
      </c>
      <c r="X5" s="30">
        <v>31.02</v>
      </c>
      <c r="Y5" s="30">
        <v>57.81</v>
      </c>
      <c r="Z5" s="30">
        <v>64.48</v>
      </c>
      <c r="AA5" s="30">
        <v>62.32</v>
      </c>
      <c r="AB5" s="30">
        <v>0.39</v>
      </c>
      <c r="AC5" s="30">
        <v>0.42</v>
      </c>
      <c r="AD5" s="30">
        <v>0.41</v>
      </c>
    </row>
    <row r="6" spans="1:30" ht="15">
      <c r="A6" s="2">
        <v>3</v>
      </c>
      <c r="B6" s="30" t="s">
        <v>711</v>
      </c>
      <c r="C6" s="30" t="s">
        <v>714</v>
      </c>
      <c r="D6" s="30">
        <v>4330</v>
      </c>
      <c r="E6" s="30">
        <v>3847</v>
      </c>
      <c r="F6" s="30">
        <v>8177</v>
      </c>
      <c r="G6" s="30">
        <v>233</v>
      </c>
      <c r="H6" s="30">
        <v>199</v>
      </c>
      <c r="I6" s="30">
        <v>432</v>
      </c>
      <c r="J6" s="30">
        <v>3795</v>
      </c>
      <c r="K6" s="30">
        <v>3158</v>
      </c>
      <c r="L6" s="30">
        <v>6953</v>
      </c>
      <c r="M6" s="30">
        <v>228</v>
      </c>
      <c r="N6" s="30">
        <v>353</v>
      </c>
      <c r="O6" s="30">
        <v>581</v>
      </c>
      <c r="P6" s="30">
        <v>74</v>
      </c>
      <c r="Q6" s="30">
        <v>137</v>
      </c>
      <c r="R6" s="30">
        <v>211</v>
      </c>
      <c r="S6" s="30">
        <v>5.38</v>
      </c>
      <c r="T6" s="30">
        <v>5.17</v>
      </c>
      <c r="U6" s="30">
        <v>5.28</v>
      </c>
      <c r="V6" s="30">
        <v>87.64</v>
      </c>
      <c r="W6" s="30">
        <v>82.09</v>
      </c>
      <c r="X6" s="30">
        <v>85.03</v>
      </c>
      <c r="Y6" s="30">
        <v>5.27</v>
      </c>
      <c r="Z6" s="30">
        <v>9.18</v>
      </c>
      <c r="AA6" s="30">
        <v>7.11</v>
      </c>
      <c r="AB6" s="30">
        <v>1.71</v>
      </c>
      <c r="AC6" s="30">
        <v>3.56</v>
      </c>
      <c r="AD6" s="30">
        <v>2.58</v>
      </c>
    </row>
    <row r="7" spans="1:30" ht="15">
      <c r="A7" s="2">
        <v>4</v>
      </c>
      <c r="B7" s="30" t="s">
        <v>711</v>
      </c>
      <c r="C7" s="30" t="s">
        <v>715</v>
      </c>
      <c r="D7" s="30">
        <v>4796</v>
      </c>
      <c r="E7" s="30">
        <v>6333</v>
      </c>
      <c r="F7" s="30">
        <v>11129</v>
      </c>
      <c r="G7" s="30">
        <v>490</v>
      </c>
      <c r="H7" s="30">
        <v>879</v>
      </c>
      <c r="I7" s="30">
        <v>1369</v>
      </c>
      <c r="J7" s="30">
        <v>3087</v>
      </c>
      <c r="K7" s="30">
        <v>3379</v>
      </c>
      <c r="L7" s="30">
        <v>6466</v>
      </c>
      <c r="M7" s="30">
        <v>1206</v>
      </c>
      <c r="N7" s="30">
        <v>2038</v>
      </c>
      <c r="O7" s="30">
        <v>3244</v>
      </c>
      <c r="P7" s="30">
        <v>13</v>
      </c>
      <c r="Q7" s="30">
        <v>37</v>
      </c>
      <c r="R7" s="30">
        <v>50</v>
      </c>
      <c r="S7" s="30">
        <v>10.22</v>
      </c>
      <c r="T7" s="30">
        <v>13.88</v>
      </c>
      <c r="U7" s="30">
        <v>12.3</v>
      </c>
      <c r="V7" s="30">
        <v>64.37</v>
      </c>
      <c r="W7" s="30">
        <v>53.36</v>
      </c>
      <c r="X7" s="30">
        <v>58.1</v>
      </c>
      <c r="Y7" s="30">
        <v>25.15</v>
      </c>
      <c r="Z7" s="30">
        <v>32.18</v>
      </c>
      <c r="AA7" s="30">
        <v>29.15</v>
      </c>
      <c r="AB7" s="30">
        <v>0.27</v>
      </c>
      <c r="AC7" s="30">
        <v>0.58</v>
      </c>
      <c r="AD7" s="30">
        <v>0.45</v>
      </c>
    </row>
    <row r="8" spans="1:30" ht="15">
      <c r="A8" s="2">
        <v>5</v>
      </c>
      <c r="B8" s="30" t="s">
        <v>711</v>
      </c>
      <c r="C8" s="30" t="s">
        <v>716</v>
      </c>
      <c r="D8" s="30">
        <v>3315</v>
      </c>
      <c r="E8" s="30">
        <v>3978</v>
      </c>
      <c r="F8" s="30">
        <v>7293</v>
      </c>
      <c r="G8" s="30">
        <v>580</v>
      </c>
      <c r="H8" s="30">
        <v>677</v>
      </c>
      <c r="I8" s="30">
        <v>1257</v>
      </c>
      <c r="J8" s="30">
        <v>30</v>
      </c>
      <c r="K8" s="30">
        <v>29</v>
      </c>
      <c r="L8" s="30">
        <v>59</v>
      </c>
      <c r="M8" s="30">
        <v>2696</v>
      </c>
      <c r="N8" s="30">
        <v>3269</v>
      </c>
      <c r="O8" s="30">
        <v>5965</v>
      </c>
      <c r="P8" s="30">
        <v>9</v>
      </c>
      <c r="Q8" s="30">
        <v>3</v>
      </c>
      <c r="R8" s="30">
        <v>12</v>
      </c>
      <c r="S8" s="30">
        <v>17.5</v>
      </c>
      <c r="T8" s="30">
        <v>17.02</v>
      </c>
      <c r="U8" s="30">
        <v>17.24</v>
      </c>
      <c r="V8" s="30">
        <v>0.9</v>
      </c>
      <c r="W8" s="30">
        <v>0.73</v>
      </c>
      <c r="X8" s="30">
        <v>0.81</v>
      </c>
      <c r="Y8" s="30">
        <v>81.33</v>
      </c>
      <c r="Z8" s="30">
        <v>82.18</v>
      </c>
      <c r="AA8" s="30">
        <v>81.79</v>
      </c>
      <c r="AB8" s="30">
        <v>0.27</v>
      </c>
      <c r="AC8" s="30">
        <v>0.08</v>
      </c>
      <c r="AD8" s="30">
        <v>0.16</v>
      </c>
    </row>
    <row r="9" spans="1:30" ht="15">
      <c r="A9" s="2">
        <v>6</v>
      </c>
      <c r="B9" s="30" t="s">
        <v>711</v>
      </c>
      <c r="C9" s="30" t="s">
        <v>717</v>
      </c>
      <c r="D9" s="30">
        <v>3659</v>
      </c>
      <c r="E9" s="30">
        <v>5585</v>
      </c>
      <c r="F9" s="30">
        <v>9244</v>
      </c>
      <c r="G9" s="30">
        <v>991</v>
      </c>
      <c r="H9" s="30">
        <v>1510</v>
      </c>
      <c r="I9" s="30">
        <v>2501</v>
      </c>
      <c r="J9" s="30">
        <v>279</v>
      </c>
      <c r="K9" s="30">
        <v>371</v>
      </c>
      <c r="L9" s="30">
        <v>650</v>
      </c>
      <c r="M9" s="30">
        <v>2294</v>
      </c>
      <c r="N9" s="30">
        <v>3634</v>
      </c>
      <c r="O9" s="30">
        <v>5928</v>
      </c>
      <c r="P9" s="30">
        <v>95</v>
      </c>
      <c r="Q9" s="30">
        <v>70</v>
      </c>
      <c r="R9" s="30">
        <v>165</v>
      </c>
      <c r="S9" s="30">
        <v>27.08</v>
      </c>
      <c r="T9" s="30">
        <v>27.04</v>
      </c>
      <c r="U9" s="30">
        <v>27.06</v>
      </c>
      <c r="V9" s="30">
        <v>7.63</v>
      </c>
      <c r="W9" s="30">
        <v>6.64</v>
      </c>
      <c r="X9" s="30">
        <v>7.03</v>
      </c>
      <c r="Y9" s="30">
        <v>62.69</v>
      </c>
      <c r="Z9" s="30">
        <v>65.07</v>
      </c>
      <c r="AA9" s="30">
        <v>64.13</v>
      </c>
      <c r="AB9" s="30">
        <v>2.6</v>
      </c>
      <c r="AC9" s="30">
        <v>1.25</v>
      </c>
      <c r="AD9" s="30">
        <v>1.78</v>
      </c>
    </row>
    <row r="10" spans="1:30" ht="15">
      <c r="A10" s="2">
        <v>7</v>
      </c>
      <c r="B10" s="30" t="s">
        <v>711</v>
      </c>
      <c r="C10" s="30" t="s">
        <v>718</v>
      </c>
      <c r="D10" s="30">
        <v>4461</v>
      </c>
      <c r="E10" s="30">
        <v>8144</v>
      </c>
      <c r="F10" s="30">
        <v>12605</v>
      </c>
      <c r="G10" s="30">
        <v>381</v>
      </c>
      <c r="H10" s="30">
        <v>798</v>
      </c>
      <c r="I10" s="30">
        <v>1179</v>
      </c>
      <c r="J10" s="30">
        <v>2483</v>
      </c>
      <c r="K10" s="30">
        <v>4334</v>
      </c>
      <c r="L10" s="30">
        <v>6817</v>
      </c>
      <c r="M10" s="30">
        <v>1556</v>
      </c>
      <c r="N10" s="30">
        <v>2937</v>
      </c>
      <c r="O10" s="30">
        <v>4493</v>
      </c>
      <c r="P10" s="30">
        <v>41</v>
      </c>
      <c r="Q10" s="30">
        <v>75</v>
      </c>
      <c r="R10" s="30">
        <v>116</v>
      </c>
      <c r="S10" s="30">
        <v>8.54</v>
      </c>
      <c r="T10" s="30">
        <v>9.8</v>
      </c>
      <c r="U10" s="30">
        <v>9.35</v>
      </c>
      <c r="V10" s="30">
        <v>55.66</v>
      </c>
      <c r="W10" s="30">
        <v>53.22</v>
      </c>
      <c r="X10" s="30">
        <v>54.08</v>
      </c>
      <c r="Y10" s="30">
        <v>34.88</v>
      </c>
      <c r="Z10" s="30">
        <v>36.06</v>
      </c>
      <c r="AA10" s="30">
        <v>35.64</v>
      </c>
      <c r="AB10" s="30">
        <v>0.92</v>
      </c>
      <c r="AC10" s="30">
        <v>0.92</v>
      </c>
      <c r="AD10" s="30">
        <v>0.92</v>
      </c>
    </row>
    <row r="11" spans="1:30" ht="15">
      <c r="A11" s="2">
        <v>8</v>
      </c>
      <c r="B11" s="30" t="s">
        <v>711</v>
      </c>
      <c r="C11" s="30" t="s">
        <v>719</v>
      </c>
      <c r="D11" s="30">
        <v>1644</v>
      </c>
      <c r="E11" s="30">
        <v>3521</v>
      </c>
      <c r="F11" s="30">
        <v>5165</v>
      </c>
      <c r="G11" s="30">
        <v>576</v>
      </c>
      <c r="H11" s="30">
        <v>1128</v>
      </c>
      <c r="I11" s="30">
        <v>1704</v>
      </c>
      <c r="J11" s="30">
        <v>316</v>
      </c>
      <c r="K11" s="30">
        <v>712</v>
      </c>
      <c r="L11" s="30">
        <v>1028</v>
      </c>
      <c r="M11" s="30">
        <v>733</v>
      </c>
      <c r="N11" s="30">
        <v>1652</v>
      </c>
      <c r="O11" s="30">
        <v>2385</v>
      </c>
      <c r="P11" s="30">
        <v>19</v>
      </c>
      <c r="Q11" s="30">
        <v>29</v>
      </c>
      <c r="R11" s="30">
        <v>48</v>
      </c>
      <c r="S11" s="30">
        <v>35.04</v>
      </c>
      <c r="T11" s="30">
        <v>32.04</v>
      </c>
      <c r="U11" s="30">
        <v>32.99</v>
      </c>
      <c r="V11" s="30">
        <v>19.22</v>
      </c>
      <c r="W11" s="30">
        <v>20.22</v>
      </c>
      <c r="X11" s="30">
        <v>19.9</v>
      </c>
      <c r="Y11" s="30">
        <v>44.59</v>
      </c>
      <c r="Z11" s="30">
        <v>46.92</v>
      </c>
      <c r="AA11" s="30">
        <v>46.18</v>
      </c>
      <c r="AB11" s="30">
        <v>1.16</v>
      </c>
      <c r="AC11" s="30">
        <v>0.82</v>
      </c>
      <c r="AD11" s="30">
        <v>0.93</v>
      </c>
    </row>
    <row r="12" spans="1:30" ht="15">
      <c r="A12" s="2">
        <v>9</v>
      </c>
      <c r="B12" s="30" t="s">
        <v>711</v>
      </c>
      <c r="C12" s="30" t="s">
        <v>720</v>
      </c>
      <c r="D12" s="30">
        <v>4803</v>
      </c>
      <c r="E12" s="30">
        <v>7122</v>
      </c>
      <c r="F12" s="30">
        <v>11925</v>
      </c>
      <c r="G12" s="30">
        <v>1474</v>
      </c>
      <c r="H12" s="30">
        <v>2161</v>
      </c>
      <c r="I12" s="30">
        <v>3635</v>
      </c>
      <c r="J12" s="30">
        <v>146</v>
      </c>
      <c r="K12" s="30">
        <v>84</v>
      </c>
      <c r="L12" s="30">
        <v>230</v>
      </c>
      <c r="M12" s="30">
        <v>3166</v>
      </c>
      <c r="N12" s="30">
        <v>4856</v>
      </c>
      <c r="O12" s="30">
        <v>8022</v>
      </c>
      <c r="P12" s="30">
        <v>17</v>
      </c>
      <c r="Q12" s="30">
        <v>21</v>
      </c>
      <c r="R12" s="30">
        <v>38</v>
      </c>
      <c r="S12" s="30">
        <v>30.69</v>
      </c>
      <c r="T12" s="30">
        <v>30.34</v>
      </c>
      <c r="U12" s="30">
        <v>30.48</v>
      </c>
      <c r="V12" s="30">
        <v>3.04</v>
      </c>
      <c r="W12" s="30">
        <v>1.18</v>
      </c>
      <c r="X12" s="30">
        <v>1.93</v>
      </c>
      <c r="Y12" s="30">
        <v>65.92</v>
      </c>
      <c r="Z12" s="30">
        <v>68.18</v>
      </c>
      <c r="AA12" s="30">
        <v>67.27</v>
      </c>
      <c r="AB12" s="30">
        <v>0.35</v>
      </c>
      <c r="AC12" s="30">
        <v>0.29</v>
      </c>
      <c r="AD12" s="30">
        <v>0.32</v>
      </c>
    </row>
    <row r="13" spans="1:30" ht="15">
      <c r="A13" s="2">
        <v>10</v>
      </c>
      <c r="B13" s="30" t="s">
        <v>711</v>
      </c>
      <c r="C13" s="30" t="s">
        <v>721</v>
      </c>
      <c r="D13" s="30">
        <v>2761</v>
      </c>
      <c r="E13" s="30">
        <v>4346</v>
      </c>
      <c r="F13" s="30">
        <v>7107</v>
      </c>
      <c r="G13" s="30">
        <v>857</v>
      </c>
      <c r="H13" s="30">
        <v>1359</v>
      </c>
      <c r="I13" s="30">
        <v>2216</v>
      </c>
      <c r="J13" s="30">
        <v>849</v>
      </c>
      <c r="K13" s="30">
        <v>938</v>
      </c>
      <c r="L13" s="30">
        <v>1787</v>
      </c>
      <c r="M13" s="30">
        <v>1005</v>
      </c>
      <c r="N13" s="30">
        <v>1969</v>
      </c>
      <c r="O13" s="30">
        <v>2974</v>
      </c>
      <c r="P13" s="30">
        <v>50</v>
      </c>
      <c r="Q13" s="30">
        <v>80</v>
      </c>
      <c r="R13" s="30">
        <v>130</v>
      </c>
      <c r="S13" s="30">
        <v>31.04</v>
      </c>
      <c r="T13" s="30">
        <v>31.27</v>
      </c>
      <c r="U13" s="30">
        <v>31.18</v>
      </c>
      <c r="V13" s="30">
        <v>30.75</v>
      </c>
      <c r="W13" s="30">
        <v>21.58</v>
      </c>
      <c r="X13" s="30">
        <v>25.14</v>
      </c>
      <c r="Y13" s="30">
        <v>36.4</v>
      </c>
      <c r="Z13" s="30">
        <v>45.31</v>
      </c>
      <c r="AA13" s="30">
        <v>41.85</v>
      </c>
      <c r="AB13" s="30">
        <v>1.81</v>
      </c>
      <c r="AC13" s="30">
        <v>1.84</v>
      </c>
      <c r="AD13" s="30">
        <v>1.83</v>
      </c>
    </row>
    <row r="14" spans="1:30" ht="15">
      <c r="A14" s="2">
        <v>11</v>
      </c>
      <c r="B14" s="30" t="s">
        <v>711</v>
      </c>
      <c r="C14" s="30" t="s">
        <v>722</v>
      </c>
      <c r="D14" s="30">
        <v>5433</v>
      </c>
      <c r="E14" s="30">
        <v>6336</v>
      </c>
      <c r="F14" s="30">
        <v>11769</v>
      </c>
      <c r="G14" s="30">
        <v>425</v>
      </c>
      <c r="H14" s="30">
        <v>733</v>
      </c>
      <c r="I14" s="30">
        <v>1158</v>
      </c>
      <c r="J14" s="30">
        <v>4131</v>
      </c>
      <c r="K14" s="30">
        <v>4186</v>
      </c>
      <c r="L14" s="30">
        <v>8317</v>
      </c>
      <c r="M14" s="30">
        <v>824</v>
      </c>
      <c r="N14" s="30">
        <v>1359</v>
      </c>
      <c r="O14" s="30">
        <v>2183</v>
      </c>
      <c r="P14" s="30">
        <v>53</v>
      </c>
      <c r="Q14" s="30">
        <v>58</v>
      </c>
      <c r="R14" s="30">
        <v>111</v>
      </c>
      <c r="S14" s="30">
        <v>7.82</v>
      </c>
      <c r="T14" s="30">
        <v>11.57</v>
      </c>
      <c r="U14" s="30">
        <v>9.84</v>
      </c>
      <c r="V14" s="30">
        <v>76.04</v>
      </c>
      <c r="W14" s="30">
        <v>66.07</v>
      </c>
      <c r="X14" s="30">
        <v>70.67</v>
      </c>
      <c r="Y14" s="30">
        <v>15.17</v>
      </c>
      <c r="Z14" s="30">
        <v>21.45</v>
      </c>
      <c r="AA14" s="30">
        <v>18.55</v>
      </c>
      <c r="AB14" s="30">
        <v>0.98</v>
      </c>
      <c r="AC14" s="30">
        <v>0.92</v>
      </c>
      <c r="AD14" s="30">
        <v>0.94</v>
      </c>
    </row>
    <row r="15" spans="1:30" ht="15">
      <c r="A15" s="2">
        <v>12</v>
      </c>
      <c r="B15" s="30" t="s">
        <v>711</v>
      </c>
      <c r="C15" s="30" t="s">
        <v>723</v>
      </c>
      <c r="D15" s="30">
        <v>2105</v>
      </c>
      <c r="E15" s="30">
        <v>3251</v>
      </c>
      <c r="F15" s="30">
        <v>5356</v>
      </c>
      <c r="G15" s="30">
        <v>74</v>
      </c>
      <c r="H15" s="30">
        <v>181</v>
      </c>
      <c r="I15" s="30">
        <v>255</v>
      </c>
      <c r="J15" s="30">
        <v>1323</v>
      </c>
      <c r="K15" s="30">
        <v>1895</v>
      </c>
      <c r="L15" s="30">
        <v>3218</v>
      </c>
      <c r="M15" s="30">
        <v>662</v>
      </c>
      <c r="N15" s="30">
        <v>1090</v>
      </c>
      <c r="O15" s="30">
        <v>1752</v>
      </c>
      <c r="P15" s="30">
        <v>46</v>
      </c>
      <c r="Q15" s="30">
        <v>85</v>
      </c>
      <c r="R15" s="30">
        <v>131</v>
      </c>
      <c r="S15" s="30">
        <v>3.52</v>
      </c>
      <c r="T15" s="30">
        <v>5.57</v>
      </c>
      <c r="U15" s="30">
        <v>4.76</v>
      </c>
      <c r="V15" s="30">
        <v>62.85</v>
      </c>
      <c r="W15" s="30">
        <v>58.29</v>
      </c>
      <c r="X15" s="30">
        <v>60.08</v>
      </c>
      <c r="Y15" s="30">
        <v>31.45</v>
      </c>
      <c r="Z15" s="30">
        <v>33.53</v>
      </c>
      <c r="AA15" s="30">
        <v>32.71</v>
      </c>
      <c r="AB15" s="30">
        <v>2.19</v>
      </c>
      <c r="AC15" s="30">
        <v>2.61</v>
      </c>
      <c r="AD15" s="30">
        <v>2.45</v>
      </c>
    </row>
    <row r="16" spans="1:30" ht="15">
      <c r="A16" s="2">
        <v>13</v>
      </c>
      <c r="B16" s="30" t="s">
        <v>711</v>
      </c>
      <c r="C16" s="30" t="s">
        <v>724</v>
      </c>
      <c r="D16" s="30">
        <v>4830</v>
      </c>
      <c r="E16" s="30">
        <v>5769</v>
      </c>
      <c r="F16" s="30">
        <v>10599</v>
      </c>
      <c r="G16" s="30">
        <v>1093</v>
      </c>
      <c r="H16" s="30">
        <v>1399</v>
      </c>
      <c r="I16" s="30">
        <v>2492</v>
      </c>
      <c r="J16" s="30">
        <v>946</v>
      </c>
      <c r="K16" s="30">
        <v>1399</v>
      </c>
      <c r="L16" s="30">
        <v>2345</v>
      </c>
      <c r="M16" s="30">
        <v>2773</v>
      </c>
      <c r="N16" s="30">
        <v>2946</v>
      </c>
      <c r="O16" s="30">
        <v>5719</v>
      </c>
      <c r="P16" s="30">
        <v>18</v>
      </c>
      <c r="Q16" s="30">
        <v>25</v>
      </c>
      <c r="R16" s="30">
        <v>43</v>
      </c>
      <c r="S16" s="30">
        <v>22.63</v>
      </c>
      <c r="T16" s="30">
        <v>24.25</v>
      </c>
      <c r="U16" s="30">
        <v>23.51</v>
      </c>
      <c r="V16" s="30">
        <v>19.59</v>
      </c>
      <c r="W16" s="30">
        <v>24.25</v>
      </c>
      <c r="X16" s="30">
        <v>22.12</v>
      </c>
      <c r="Y16" s="30">
        <v>57.41</v>
      </c>
      <c r="Z16" s="30">
        <v>51.07</v>
      </c>
      <c r="AA16" s="30">
        <v>53.96</v>
      </c>
      <c r="AB16" s="30">
        <v>0.37</v>
      </c>
      <c r="AC16" s="30">
        <v>0.43</v>
      </c>
      <c r="AD16" s="30">
        <v>0.41</v>
      </c>
    </row>
    <row r="17" spans="1:30" ht="15">
      <c r="A17" s="2">
        <v>14</v>
      </c>
      <c r="B17" s="30" t="s">
        <v>711</v>
      </c>
      <c r="C17" s="30" t="s">
        <v>725</v>
      </c>
      <c r="D17" s="30">
        <v>2039</v>
      </c>
      <c r="E17" s="30">
        <v>2206</v>
      </c>
      <c r="F17" s="30">
        <v>4245</v>
      </c>
      <c r="G17" s="30">
        <v>537</v>
      </c>
      <c r="H17" s="30">
        <v>647</v>
      </c>
      <c r="I17" s="30">
        <v>1184</v>
      </c>
      <c r="J17" s="30">
        <v>125</v>
      </c>
      <c r="K17" s="30">
        <v>80</v>
      </c>
      <c r="L17" s="30">
        <v>205</v>
      </c>
      <c r="M17" s="30">
        <v>1322</v>
      </c>
      <c r="N17" s="30">
        <v>1457</v>
      </c>
      <c r="O17" s="30">
        <v>2779</v>
      </c>
      <c r="P17" s="30">
        <v>55</v>
      </c>
      <c r="Q17" s="30">
        <v>22</v>
      </c>
      <c r="R17" s="30">
        <v>77</v>
      </c>
      <c r="S17" s="30">
        <v>26.34</v>
      </c>
      <c r="T17" s="30">
        <v>29.33</v>
      </c>
      <c r="U17" s="30">
        <v>27.89</v>
      </c>
      <c r="V17" s="30">
        <v>6.13</v>
      </c>
      <c r="W17" s="30">
        <v>3.63</v>
      </c>
      <c r="X17" s="30">
        <v>4.83</v>
      </c>
      <c r="Y17" s="30">
        <v>64.84</v>
      </c>
      <c r="Z17" s="30">
        <v>66.05</v>
      </c>
      <c r="AA17" s="30">
        <v>65.47</v>
      </c>
      <c r="AB17" s="30">
        <v>2.7</v>
      </c>
      <c r="AC17" s="30">
        <v>1</v>
      </c>
      <c r="AD17" s="30">
        <v>1.81</v>
      </c>
    </row>
    <row r="18" spans="1:30" ht="15">
      <c r="A18" s="2">
        <v>15</v>
      </c>
      <c r="B18" s="30" t="s">
        <v>711</v>
      </c>
      <c r="C18" s="30" t="s">
        <v>726</v>
      </c>
      <c r="D18" s="30">
        <v>726</v>
      </c>
      <c r="E18" s="30">
        <v>1382</v>
      </c>
      <c r="F18" s="30">
        <v>2108</v>
      </c>
      <c r="G18" s="30">
        <v>220</v>
      </c>
      <c r="H18" s="30">
        <v>454</v>
      </c>
      <c r="I18" s="30">
        <v>674</v>
      </c>
      <c r="J18" s="30">
        <v>322</v>
      </c>
      <c r="K18" s="30">
        <v>384</v>
      </c>
      <c r="L18" s="30">
        <v>706</v>
      </c>
      <c r="M18" s="30">
        <v>181</v>
      </c>
      <c r="N18" s="30">
        <v>523</v>
      </c>
      <c r="O18" s="30">
        <v>704</v>
      </c>
      <c r="P18" s="30">
        <v>3</v>
      </c>
      <c r="Q18" s="30">
        <v>21</v>
      </c>
      <c r="R18" s="30">
        <v>24</v>
      </c>
      <c r="S18" s="30">
        <v>30.3</v>
      </c>
      <c r="T18" s="30">
        <v>32.85</v>
      </c>
      <c r="U18" s="30">
        <v>31.97</v>
      </c>
      <c r="V18" s="30">
        <v>44.35</v>
      </c>
      <c r="W18" s="30">
        <v>27.79</v>
      </c>
      <c r="X18" s="30">
        <v>33.49</v>
      </c>
      <c r="Y18" s="30">
        <v>24.93</v>
      </c>
      <c r="Z18" s="30">
        <v>37.84</v>
      </c>
      <c r="AA18" s="30">
        <v>33.4</v>
      </c>
      <c r="AB18" s="30">
        <v>0.41</v>
      </c>
      <c r="AC18" s="30">
        <v>1.52</v>
      </c>
      <c r="AD18" s="30">
        <v>1.14</v>
      </c>
    </row>
    <row r="19" spans="1:30" ht="15">
      <c r="A19" s="2">
        <v>16</v>
      </c>
      <c r="B19" s="30" t="s">
        <v>711</v>
      </c>
      <c r="C19" s="30" t="s">
        <v>727</v>
      </c>
      <c r="D19" s="30">
        <v>16054</v>
      </c>
      <c r="E19" s="30">
        <v>19576</v>
      </c>
      <c r="F19" s="30">
        <v>35630</v>
      </c>
      <c r="G19" s="30">
        <v>53</v>
      </c>
      <c r="H19" s="30">
        <v>152</v>
      </c>
      <c r="I19" s="30">
        <v>205</v>
      </c>
      <c r="J19" s="30">
        <v>14688</v>
      </c>
      <c r="K19" s="30">
        <v>17966</v>
      </c>
      <c r="L19" s="30">
        <v>32654</v>
      </c>
      <c r="M19" s="30">
        <v>1303</v>
      </c>
      <c r="N19" s="30">
        <v>1431</v>
      </c>
      <c r="O19" s="30">
        <v>2734</v>
      </c>
      <c r="P19" s="30">
        <v>10</v>
      </c>
      <c r="Q19" s="30">
        <v>27</v>
      </c>
      <c r="R19" s="30">
        <v>37</v>
      </c>
      <c r="S19" s="30">
        <v>0.33</v>
      </c>
      <c r="T19" s="30">
        <v>0.78</v>
      </c>
      <c r="U19" s="30">
        <v>0.58</v>
      </c>
      <c r="V19" s="30">
        <v>91.49</v>
      </c>
      <c r="W19" s="30">
        <v>91.78</v>
      </c>
      <c r="X19" s="30">
        <v>91.65</v>
      </c>
      <c r="Y19" s="30">
        <v>8.12</v>
      </c>
      <c r="Z19" s="30">
        <v>7.31</v>
      </c>
      <c r="AA19" s="30">
        <v>7.67</v>
      </c>
      <c r="AB19" s="30">
        <v>0.06</v>
      </c>
      <c r="AC19" s="30">
        <v>0.14</v>
      </c>
      <c r="AD19" s="30">
        <v>0.1</v>
      </c>
    </row>
    <row r="20" spans="1:30" ht="15">
      <c r="A20" s="2">
        <v>17</v>
      </c>
      <c r="B20" s="30" t="s">
        <v>711</v>
      </c>
      <c r="C20" s="30" t="s">
        <v>728</v>
      </c>
      <c r="D20" s="30">
        <v>2465</v>
      </c>
      <c r="E20" s="30">
        <v>4447</v>
      </c>
      <c r="F20" s="30">
        <v>6912</v>
      </c>
      <c r="G20" s="30">
        <v>362</v>
      </c>
      <c r="H20" s="30">
        <v>652</v>
      </c>
      <c r="I20" s="30">
        <v>1014</v>
      </c>
      <c r="J20" s="30">
        <v>1140</v>
      </c>
      <c r="K20" s="30">
        <v>1646</v>
      </c>
      <c r="L20" s="30">
        <v>2786</v>
      </c>
      <c r="M20" s="30">
        <v>742</v>
      </c>
      <c r="N20" s="30">
        <v>1776</v>
      </c>
      <c r="O20" s="30">
        <v>2518</v>
      </c>
      <c r="P20" s="30">
        <v>221</v>
      </c>
      <c r="Q20" s="30">
        <v>373</v>
      </c>
      <c r="R20" s="30">
        <v>594</v>
      </c>
      <c r="S20" s="30">
        <v>14.69</v>
      </c>
      <c r="T20" s="30">
        <v>14.66</v>
      </c>
      <c r="U20" s="30">
        <v>14.67</v>
      </c>
      <c r="V20" s="30">
        <v>46.25</v>
      </c>
      <c r="W20" s="30">
        <v>37.01</v>
      </c>
      <c r="X20" s="30">
        <v>40.31</v>
      </c>
      <c r="Y20" s="30">
        <v>30.1</v>
      </c>
      <c r="Z20" s="30">
        <v>39.94</v>
      </c>
      <c r="AA20" s="30">
        <v>36.43</v>
      </c>
      <c r="AB20" s="30">
        <v>8.97</v>
      </c>
      <c r="AC20" s="30">
        <v>8.39</v>
      </c>
      <c r="AD20" s="30">
        <v>8.59</v>
      </c>
    </row>
    <row r="21" spans="1:30" ht="15">
      <c r="A21" s="2">
        <v>18</v>
      </c>
      <c r="B21" s="30" t="s">
        <v>711</v>
      </c>
      <c r="C21" s="30" t="s">
        <v>729</v>
      </c>
      <c r="D21" s="30">
        <v>2914</v>
      </c>
      <c r="E21" s="30">
        <v>2206</v>
      </c>
      <c r="F21" s="30">
        <v>5120</v>
      </c>
      <c r="G21" s="30">
        <v>550</v>
      </c>
      <c r="H21" s="30">
        <v>533</v>
      </c>
      <c r="I21" s="30">
        <v>1083</v>
      </c>
      <c r="J21" s="30">
        <v>1295</v>
      </c>
      <c r="K21" s="30">
        <v>829</v>
      </c>
      <c r="L21" s="30">
        <v>2124</v>
      </c>
      <c r="M21" s="30">
        <v>776</v>
      </c>
      <c r="N21" s="30">
        <v>646</v>
      </c>
      <c r="O21" s="30">
        <v>1422</v>
      </c>
      <c r="P21" s="30">
        <v>293</v>
      </c>
      <c r="Q21" s="30">
        <v>198</v>
      </c>
      <c r="R21" s="30">
        <v>491</v>
      </c>
      <c r="S21" s="30">
        <v>18.87</v>
      </c>
      <c r="T21" s="30">
        <v>24.16</v>
      </c>
      <c r="U21" s="30">
        <v>21.15</v>
      </c>
      <c r="V21" s="30">
        <v>44.44</v>
      </c>
      <c r="W21" s="30">
        <v>37.58</v>
      </c>
      <c r="X21" s="30">
        <v>41.48</v>
      </c>
      <c r="Y21" s="30">
        <v>26.63</v>
      </c>
      <c r="Z21" s="30">
        <v>29.28</v>
      </c>
      <c r="AA21" s="30">
        <v>27.77</v>
      </c>
      <c r="AB21" s="30">
        <v>10.05</v>
      </c>
      <c r="AC21" s="30">
        <v>8.98</v>
      </c>
      <c r="AD21" s="30">
        <v>9.59</v>
      </c>
    </row>
    <row r="22" spans="1:30" ht="15">
      <c r="A22" s="2">
        <v>19</v>
      </c>
      <c r="B22" s="30" t="s">
        <v>711</v>
      </c>
      <c r="C22" s="30" t="s">
        <v>730</v>
      </c>
      <c r="D22" s="30">
        <v>4803</v>
      </c>
      <c r="E22" s="30">
        <v>5211</v>
      </c>
      <c r="F22" s="30">
        <v>10014</v>
      </c>
      <c r="G22" s="30">
        <v>543</v>
      </c>
      <c r="H22" s="30">
        <v>908</v>
      </c>
      <c r="I22" s="30">
        <v>1451</v>
      </c>
      <c r="J22" s="30">
        <v>2338</v>
      </c>
      <c r="K22" s="30">
        <v>1580</v>
      </c>
      <c r="L22" s="30">
        <v>3918</v>
      </c>
      <c r="M22" s="30">
        <v>1920</v>
      </c>
      <c r="N22" s="30">
        <v>2717</v>
      </c>
      <c r="O22" s="30">
        <v>4637</v>
      </c>
      <c r="P22" s="30">
        <v>2</v>
      </c>
      <c r="Q22" s="30">
        <v>6</v>
      </c>
      <c r="R22" s="30">
        <v>8</v>
      </c>
      <c r="S22" s="30">
        <v>11.31</v>
      </c>
      <c r="T22" s="30">
        <v>17.42</v>
      </c>
      <c r="U22" s="30">
        <v>14.49</v>
      </c>
      <c r="V22" s="30">
        <v>48.68</v>
      </c>
      <c r="W22" s="30">
        <v>30.32</v>
      </c>
      <c r="X22" s="30">
        <v>39.13</v>
      </c>
      <c r="Y22" s="30">
        <v>39.98</v>
      </c>
      <c r="Z22" s="30">
        <v>52.14</v>
      </c>
      <c r="AA22" s="30">
        <v>46.31</v>
      </c>
      <c r="AB22" s="30">
        <v>0.04</v>
      </c>
      <c r="AC22" s="30">
        <v>0.12</v>
      </c>
      <c r="AD22" s="30">
        <v>0.08</v>
      </c>
    </row>
    <row r="23" spans="1:30" ht="15">
      <c r="A23" s="2">
        <v>20</v>
      </c>
      <c r="B23" s="30" t="s">
        <v>711</v>
      </c>
      <c r="C23" s="30" t="s">
        <v>731</v>
      </c>
      <c r="D23" s="30">
        <v>4488</v>
      </c>
      <c r="E23" s="30">
        <v>10317</v>
      </c>
      <c r="F23" s="30">
        <v>14805</v>
      </c>
      <c r="G23" s="30">
        <v>75</v>
      </c>
      <c r="H23" s="30">
        <v>195</v>
      </c>
      <c r="I23" s="30">
        <v>270</v>
      </c>
      <c r="J23" s="30">
        <v>3430</v>
      </c>
      <c r="K23" s="30">
        <v>7688</v>
      </c>
      <c r="L23" s="30">
        <v>11118</v>
      </c>
      <c r="M23" s="30">
        <v>834</v>
      </c>
      <c r="N23" s="30">
        <v>1957</v>
      </c>
      <c r="O23" s="30">
        <v>2791</v>
      </c>
      <c r="P23" s="30">
        <v>149</v>
      </c>
      <c r="Q23" s="30">
        <v>477</v>
      </c>
      <c r="R23" s="30">
        <v>626</v>
      </c>
      <c r="S23" s="30">
        <v>1.67</v>
      </c>
      <c r="T23" s="30">
        <v>1.89</v>
      </c>
      <c r="U23" s="30">
        <v>1.82</v>
      </c>
      <c r="V23" s="30">
        <v>76.43</v>
      </c>
      <c r="W23" s="30">
        <v>74.52</v>
      </c>
      <c r="X23" s="30">
        <v>75.1</v>
      </c>
      <c r="Y23" s="30">
        <v>18.58</v>
      </c>
      <c r="Z23" s="30">
        <v>18.97</v>
      </c>
      <c r="AA23" s="30">
        <v>18.85</v>
      </c>
      <c r="AB23" s="30">
        <v>3.32</v>
      </c>
      <c r="AC23" s="30">
        <v>4.62</v>
      </c>
      <c r="AD23" s="30">
        <v>4.23</v>
      </c>
    </row>
    <row r="24" spans="1:30" ht="15">
      <c r="A24" s="2">
        <v>21</v>
      </c>
      <c r="B24" s="30" t="s">
        <v>711</v>
      </c>
      <c r="C24" s="30" t="s">
        <v>732</v>
      </c>
      <c r="D24" s="30">
        <v>4208</v>
      </c>
      <c r="E24" s="30">
        <v>8720</v>
      </c>
      <c r="F24" s="30">
        <v>12928</v>
      </c>
      <c r="G24" s="30">
        <v>1612</v>
      </c>
      <c r="H24" s="30">
        <v>3093</v>
      </c>
      <c r="I24" s="30">
        <v>4705</v>
      </c>
      <c r="J24" s="30">
        <v>192</v>
      </c>
      <c r="K24" s="30">
        <v>399</v>
      </c>
      <c r="L24" s="30">
        <v>591</v>
      </c>
      <c r="M24" s="30">
        <v>2318</v>
      </c>
      <c r="N24" s="30">
        <v>5019</v>
      </c>
      <c r="O24" s="30">
        <v>7337</v>
      </c>
      <c r="P24" s="30">
        <v>86</v>
      </c>
      <c r="Q24" s="30">
        <v>209</v>
      </c>
      <c r="R24" s="30">
        <v>295</v>
      </c>
      <c r="S24" s="30">
        <v>38.31</v>
      </c>
      <c r="T24" s="30">
        <v>35.47</v>
      </c>
      <c r="U24" s="30">
        <v>36.39</v>
      </c>
      <c r="V24" s="30">
        <v>4.56</v>
      </c>
      <c r="W24" s="30">
        <v>4.58</v>
      </c>
      <c r="X24" s="30">
        <v>4.57</v>
      </c>
      <c r="Y24" s="30">
        <v>55.09</v>
      </c>
      <c r="Z24" s="30">
        <v>57.56</v>
      </c>
      <c r="AA24" s="30">
        <v>56.75</v>
      </c>
      <c r="AB24" s="30">
        <v>2.04</v>
      </c>
      <c r="AC24" s="30">
        <v>2.4</v>
      </c>
      <c r="AD24" s="30">
        <v>2.28</v>
      </c>
    </row>
    <row r="25" spans="1:30" ht="15">
      <c r="A25" s="2">
        <v>22</v>
      </c>
      <c r="B25" s="30" t="s">
        <v>711</v>
      </c>
      <c r="C25" s="30" t="s">
        <v>733</v>
      </c>
      <c r="D25" s="30">
        <v>2758</v>
      </c>
      <c r="E25" s="30">
        <v>4212</v>
      </c>
      <c r="F25" s="30">
        <v>6970</v>
      </c>
      <c r="G25" s="30">
        <v>795</v>
      </c>
      <c r="H25" s="30">
        <v>1449</v>
      </c>
      <c r="I25" s="30">
        <v>2244</v>
      </c>
      <c r="J25" s="30">
        <v>106</v>
      </c>
      <c r="K25" s="30">
        <v>113</v>
      </c>
      <c r="L25" s="30">
        <v>219</v>
      </c>
      <c r="M25" s="30">
        <v>1807</v>
      </c>
      <c r="N25" s="30">
        <v>2589</v>
      </c>
      <c r="O25" s="30">
        <v>4396</v>
      </c>
      <c r="P25" s="30">
        <v>50</v>
      </c>
      <c r="Q25" s="30">
        <v>61</v>
      </c>
      <c r="R25" s="30">
        <v>111</v>
      </c>
      <c r="S25" s="30">
        <v>28.83</v>
      </c>
      <c r="T25" s="30">
        <v>34.4</v>
      </c>
      <c r="U25" s="30">
        <v>32.2</v>
      </c>
      <c r="V25" s="30">
        <v>3.84</v>
      </c>
      <c r="W25" s="30">
        <v>2.68</v>
      </c>
      <c r="X25" s="30">
        <v>3.14</v>
      </c>
      <c r="Y25" s="30">
        <v>65.52</v>
      </c>
      <c r="Z25" s="30">
        <v>61.47</v>
      </c>
      <c r="AA25" s="30">
        <v>63.07</v>
      </c>
      <c r="AB25" s="30">
        <v>1.81</v>
      </c>
      <c r="AC25" s="30">
        <v>1.45</v>
      </c>
      <c r="AD25" s="30">
        <v>1.59</v>
      </c>
    </row>
    <row r="26" spans="1:30" ht="15">
      <c r="A26" s="2">
        <v>23</v>
      </c>
      <c r="B26" s="30" t="s">
        <v>711</v>
      </c>
      <c r="C26" s="30" t="s">
        <v>734</v>
      </c>
      <c r="D26" s="30">
        <v>891</v>
      </c>
      <c r="E26" s="30">
        <v>1900</v>
      </c>
      <c r="F26" s="30">
        <v>2791</v>
      </c>
      <c r="G26" s="30">
        <v>226</v>
      </c>
      <c r="H26" s="30">
        <v>380</v>
      </c>
      <c r="I26" s="30">
        <v>606</v>
      </c>
      <c r="J26" s="30">
        <v>128</v>
      </c>
      <c r="K26" s="30">
        <v>236</v>
      </c>
      <c r="L26" s="30">
        <v>364</v>
      </c>
      <c r="M26" s="30">
        <v>537</v>
      </c>
      <c r="N26" s="30">
        <v>1271</v>
      </c>
      <c r="O26" s="30">
        <v>1808</v>
      </c>
      <c r="P26" s="30">
        <v>0</v>
      </c>
      <c r="Q26" s="30">
        <v>13</v>
      </c>
      <c r="R26" s="30">
        <v>13</v>
      </c>
      <c r="S26" s="30">
        <v>25.36</v>
      </c>
      <c r="T26" s="30">
        <v>20</v>
      </c>
      <c r="U26" s="30">
        <v>21.71</v>
      </c>
      <c r="V26" s="30">
        <v>14.37</v>
      </c>
      <c r="W26" s="30">
        <v>12.42</v>
      </c>
      <c r="X26" s="30">
        <v>13.04</v>
      </c>
      <c r="Y26" s="30">
        <v>60.27</v>
      </c>
      <c r="Z26" s="30">
        <v>66.89</v>
      </c>
      <c r="AA26" s="30">
        <v>64.78</v>
      </c>
      <c r="AB26" s="30">
        <v>0</v>
      </c>
      <c r="AC26" s="30">
        <v>0.68</v>
      </c>
      <c r="AD26" s="30">
        <v>0.47</v>
      </c>
    </row>
    <row r="27" spans="1:30" ht="15">
      <c r="A27" s="2">
        <v>24</v>
      </c>
      <c r="B27" s="30" t="s">
        <v>711</v>
      </c>
      <c r="C27" s="30" t="s">
        <v>735</v>
      </c>
      <c r="D27" s="30">
        <v>1432</v>
      </c>
      <c r="E27" s="30">
        <v>3768</v>
      </c>
      <c r="F27" s="30">
        <v>5200</v>
      </c>
      <c r="G27" s="30">
        <v>407</v>
      </c>
      <c r="H27" s="30">
        <v>1093</v>
      </c>
      <c r="I27" s="30">
        <v>1500</v>
      </c>
      <c r="J27" s="30">
        <v>294</v>
      </c>
      <c r="K27" s="30">
        <v>812</v>
      </c>
      <c r="L27" s="30">
        <v>1106</v>
      </c>
      <c r="M27" s="30">
        <v>731</v>
      </c>
      <c r="N27" s="30">
        <v>1861</v>
      </c>
      <c r="O27" s="30">
        <v>2592</v>
      </c>
      <c r="P27" s="30">
        <v>0</v>
      </c>
      <c r="Q27" s="30">
        <v>2</v>
      </c>
      <c r="R27" s="30">
        <v>2</v>
      </c>
      <c r="S27" s="30">
        <v>28.42</v>
      </c>
      <c r="T27" s="30">
        <v>29.01</v>
      </c>
      <c r="U27" s="30">
        <v>28.85</v>
      </c>
      <c r="V27" s="30">
        <v>20.53</v>
      </c>
      <c r="W27" s="30">
        <v>21.55</v>
      </c>
      <c r="X27" s="30">
        <v>21.27</v>
      </c>
      <c r="Y27" s="30">
        <v>51.05</v>
      </c>
      <c r="Z27" s="30">
        <v>49.39</v>
      </c>
      <c r="AA27" s="30">
        <v>49.85</v>
      </c>
      <c r="AB27" s="30">
        <v>0</v>
      </c>
      <c r="AC27" s="30">
        <v>0.05</v>
      </c>
      <c r="AD27" s="30">
        <v>0.04</v>
      </c>
    </row>
    <row r="28" spans="1:30" ht="15">
      <c r="A28" s="2">
        <v>25</v>
      </c>
      <c r="B28" s="30" t="s">
        <v>711</v>
      </c>
      <c r="C28" s="30" t="s">
        <v>736</v>
      </c>
      <c r="D28" s="30">
        <v>3726</v>
      </c>
      <c r="E28" s="30">
        <v>4292</v>
      </c>
      <c r="F28" s="30">
        <v>8018</v>
      </c>
      <c r="G28" s="30">
        <v>622</v>
      </c>
      <c r="H28" s="30">
        <v>548</v>
      </c>
      <c r="I28" s="30">
        <v>1170</v>
      </c>
      <c r="J28" s="30">
        <v>1234</v>
      </c>
      <c r="K28" s="30">
        <v>1212</v>
      </c>
      <c r="L28" s="30">
        <v>2446</v>
      </c>
      <c r="M28" s="30">
        <v>1798</v>
      </c>
      <c r="N28" s="30">
        <v>2404</v>
      </c>
      <c r="O28" s="30">
        <v>4202</v>
      </c>
      <c r="P28" s="30">
        <v>72</v>
      </c>
      <c r="Q28" s="30">
        <v>128</v>
      </c>
      <c r="R28" s="30">
        <v>200</v>
      </c>
      <c r="S28" s="30">
        <v>16.69</v>
      </c>
      <c r="T28" s="30">
        <v>12.77</v>
      </c>
      <c r="U28" s="30">
        <v>14.59</v>
      </c>
      <c r="V28" s="30">
        <v>33.12</v>
      </c>
      <c r="W28" s="30">
        <v>28.24</v>
      </c>
      <c r="X28" s="30">
        <v>30.51</v>
      </c>
      <c r="Y28" s="30">
        <v>48.26</v>
      </c>
      <c r="Z28" s="30">
        <v>56.01</v>
      </c>
      <c r="AA28" s="30">
        <v>52.41</v>
      </c>
      <c r="AB28" s="30">
        <v>1.93</v>
      </c>
      <c r="AC28" s="30">
        <v>2.98</v>
      </c>
      <c r="AD28" s="30">
        <v>2.49</v>
      </c>
    </row>
    <row r="29" spans="1:30" ht="15">
      <c r="A29" s="2">
        <v>26</v>
      </c>
      <c r="B29" s="30" t="s">
        <v>711</v>
      </c>
      <c r="C29" s="30" t="s">
        <v>737</v>
      </c>
      <c r="D29" s="30">
        <v>4066</v>
      </c>
      <c r="E29" s="30">
        <v>9277</v>
      </c>
      <c r="F29" s="30">
        <v>13343</v>
      </c>
      <c r="G29" s="30">
        <v>1204</v>
      </c>
      <c r="H29" s="30">
        <v>2483</v>
      </c>
      <c r="I29" s="30">
        <v>3687</v>
      </c>
      <c r="J29" s="30">
        <v>1644</v>
      </c>
      <c r="K29" s="30">
        <v>2887</v>
      </c>
      <c r="L29" s="30">
        <v>4531</v>
      </c>
      <c r="M29" s="30">
        <v>1189</v>
      </c>
      <c r="N29" s="30">
        <v>3777</v>
      </c>
      <c r="O29" s="30">
        <v>4966</v>
      </c>
      <c r="P29" s="30">
        <v>29</v>
      </c>
      <c r="Q29" s="30">
        <v>130</v>
      </c>
      <c r="R29" s="30">
        <v>159</v>
      </c>
      <c r="S29" s="30">
        <v>29.61</v>
      </c>
      <c r="T29" s="30">
        <v>26.77</v>
      </c>
      <c r="U29" s="30">
        <v>27.63</v>
      </c>
      <c r="V29" s="30">
        <v>40.43</v>
      </c>
      <c r="W29" s="30">
        <v>31.12</v>
      </c>
      <c r="X29" s="30">
        <v>33.96</v>
      </c>
      <c r="Y29" s="30">
        <v>29.24</v>
      </c>
      <c r="Z29" s="30">
        <v>40.71</v>
      </c>
      <c r="AA29" s="30">
        <v>37.22</v>
      </c>
      <c r="AB29" s="30">
        <v>0.71</v>
      </c>
      <c r="AC29" s="30">
        <v>1.4</v>
      </c>
      <c r="AD29" s="30">
        <v>1.19</v>
      </c>
    </row>
    <row r="30" spans="1:30" ht="15">
      <c r="A30" s="2">
        <v>27</v>
      </c>
      <c r="B30" s="30" t="s">
        <v>711</v>
      </c>
      <c r="C30" s="30" t="s">
        <v>738</v>
      </c>
      <c r="D30" s="30">
        <v>4554</v>
      </c>
      <c r="E30" s="30">
        <v>6469</v>
      </c>
      <c r="F30" s="30">
        <v>11023</v>
      </c>
      <c r="G30" s="30">
        <v>1057</v>
      </c>
      <c r="H30" s="30">
        <v>1587</v>
      </c>
      <c r="I30" s="30">
        <v>2644</v>
      </c>
      <c r="J30" s="30">
        <v>783</v>
      </c>
      <c r="K30" s="30">
        <v>855</v>
      </c>
      <c r="L30" s="30">
        <v>1638</v>
      </c>
      <c r="M30" s="30">
        <v>2672</v>
      </c>
      <c r="N30" s="30">
        <v>3972</v>
      </c>
      <c r="O30" s="30">
        <v>6644</v>
      </c>
      <c r="P30" s="30">
        <v>42</v>
      </c>
      <c r="Q30" s="30">
        <v>55</v>
      </c>
      <c r="R30" s="30">
        <v>97</v>
      </c>
      <c r="S30" s="30">
        <v>23.21</v>
      </c>
      <c r="T30" s="30">
        <v>24.53</v>
      </c>
      <c r="U30" s="30">
        <v>23.99</v>
      </c>
      <c r="V30" s="30">
        <v>17.19</v>
      </c>
      <c r="W30" s="30">
        <v>13.22</v>
      </c>
      <c r="X30" s="30">
        <v>14.86</v>
      </c>
      <c r="Y30" s="30">
        <v>58.67</v>
      </c>
      <c r="Z30" s="30">
        <v>61.4</v>
      </c>
      <c r="AA30" s="30">
        <v>60.27</v>
      </c>
      <c r="AB30" s="30">
        <v>0.92</v>
      </c>
      <c r="AC30" s="30">
        <v>0.85</v>
      </c>
      <c r="AD30" s="30">
        <v>0.88</v>
      </c>
    </row>
    <row r="31" spans="1:30" ht="15">
      <c r="A31" s="2">
        <v>28</v>
      </c>
      <c r="B31" s="30" t="s">
        <v>711</v>
      </c>
      <c r="C31" s="30" t="s">
        <v>739</v>
      </c>
      <c r="D31" s="30">
        <v>3192</v>
      </c>
      <c r="E31" s="30">
        <v>6470</v>
      </c>
      <c r="F31" s="30">
        <v>9662</v>
      </c>
      <c r="G31" s="30">
        <v>908</v>
      </c>
      <c r="H31" s="30">
        <v>1916</v>
      </c>
      <c r="I31" s="30">
        <v>2824</v>
      </c>
      <c r="J31" s="30">
        <v>1007</v>
      </c>
      <c r="K31" s="30">
        <v>1308</v>
      </c>
      <c r="L31" s="30">
        <v>2315</v>
      </c>
      <c r="M31" s="30">
        <v>1245</v>
      </c>
      <c r="N31" s="30">
        <v>3170</v>
      </c>
      <c r="O31" s="30">
        <v>4415</v>
      </c>
      <c r="P31" s="30">
        <v>32</v>
      </c>
      <c r="Q31" s="30">
        <v>76</v>
      </c>
      <c r="R31" s="30">
        <v>108</v>
      </c>
      <c r="S31" s="30">
        <v>28.45</v>
      </c>
      <c r="T31" s="30">
        <v>29.61</v>
      </c>
      <c r="U31" s="30">
        <v>29.23</v>
      </c>
      <c r="V31" s="30">
        <v>31.55</v>
      </c>
      <c r="W31" s="30">
        <v>20.22</v>
      </c>
      <c r="X31" s="30">
        <v>23.96</v>
      </c>
      <c r="Y31" s="30">
        <v>39</v>
      </c>
      <c r="Z31" s="30">
        <v>49</v>
      </c>
      <c r="AA31" s="30">
        <v>45.69</v>
      </c>
      <c r="AB31" s="30">
        <v>1</v>
      </c>
      <c r="AC31" s="30">
        <v>1.17</v>
      </c>
      <c r="AD31" s="30">
        <v>1.12</v>
      </c>
    </row>
    <row r="32" spans="1:30" ht="15">
      <c r="A32" s="2">
        <v>29</v>
      </c>
      <c r="B32" s="30" t="s">
        <v>711</v>
      </c>
      <c r="C32" s="30" t="s">
        <v>740</v>
      </c>
      <c r="D32" s="30">
        <v>3975</v>
      </c>
      <c r="E32" s="30">
        <v>5969</v>
      </c>
      <c r="F32" s="30">
        <v>9944</v>
      </c>
      <c r="G32" s="30">
        <v>1308</v>
      </c>
      <c r="H32" s="30">
        <v>1800</v>
      </c>
      <c r="I32" s="30">
        <v>3108</v>
      </c>
      <c r="J32" s="30">
        <v>650</v>
      </c>
      <c r="K32" s="30">
        <v>725</v>
      </c>
      <c r="L32" s="30">
        <v>1375</v>
      </c>
      <c r="M32" s="30">
        <v>1921</v>
      </c>
      <c r="N32" s="30">
        <v>3358</v>
      </c>
      <c r="O32" s="30">
        <v>5279</v>
      </c>
      <c r="P32" s="30">
        <v>96</v>
      </c>
      <c r="Q32" s="30">
        <v>86</v>
      </c>
      <c r="R32" s="30">
        <v>182</v>
      </c>
      <c r="S32" s="30">
        <v>32.91</v>
      </c>
      <c r="T32" s="30">
        <v>30.16</v>
      </c>
      <c r="U32" s="30">
        <v>31.26</v>
      </c>
      <c r="V32" s="30">
        <v>16.35</v>
      </c>
      <c r="W32" s="30">
        <v>12.15</v>
      </c>
      <c r="X32" s="30">
        <v>13.83</v>
      </c>
      <c r="Y32" s="30">
        <v>48.33</v>
      </c>
      <c r="Z32" s="30">
        <v>56.26</v>
      </c>
      <c r="AA32" s="30">
        <v>53.09</v>
      </c>
      <c r="AB32" s="30">
        <v>2.42</v>
      </c>
      <c r="AC32" s="30">
        <v>1.44</v>
      </c>
      <c r="AD32" s="30">
        <v>1.83</v>
      </c>
    </row>
    <row r="33" spans="1:30" ht="15">
      <c r="A33" s="2">
        <v>30</v>
      </c>
      <c r="B33" s="30" t="s">
        <v>711</v>
      </c>
      <c r="C33" s="30" t="s">
        <v>741</v>
      </c>
      <c r="D33" s="30">
        <v>8929</v>
      </c>
      <c r="E33" s="30">
        <v>15106</v>
      </c>
      <c r="F33" s="30">
        <v>24035</v>
      </c>
      <c r="G33" s="30">
        <v>689</v>
      </c>
      <c r="H33" s="30">
        <v>1226</v>
      </c>
      <c r="I33" s="30">
        <v>1915</v>
      </c>
      <c r="J33" s="30">
        <v>4648</v>
      </c>
      <c r="K33" s="30">
        <v>7626</v>
      </c>
      <c r="L33" s="30">
        <v>12274</v>
      </c>
      <c r="M33" s="30">
        <v>3455</v>
      </c>
      <c r="N33" s="30">
        <v>6073</v>
      </c>
      <c r="O33" s="30">
        <v>9528</v>
      </c>
      <c r="P33" s="30">
        <v>137</v>
      </c>
      <c r="Q33" s="30">
        <v>181</v>
      </c>
      <c r="R33" s="30">
        <v>318</v>
      </c>
      <c r="S33" s="30">
        <v>7.72</v>
      </c>
      <c r="T33" s="30">
        <v>8.12</v>
      </c>
      <c r="U33" s="30">
        <v>7.97</v>
      </c>
      <c r="V33" s="30">
        <v>52.06</v>
      </c>
      <c r="W33" s="30">
        <v>50.48</v>
      </c>
      <c r="X33" s="30">
        <v>51.07</v>
      </c>
      <c r="Y33" s="30">
        <v>38.69</v>
      </c>
      <c r="Z33" s="30">
        <v>40.2</v>
      </c>
      <c r="AA33" s="30">
        <v>39.64</v>
      </c>
      <c r="AB33" s="30">
        <v>1.53</v>
      </c>
      <c r="AC33" s="30">
        <v>1.2</v>
      </c>
      <c r="AD33" s="30">
        <v>1.32</v>
      </c>
    </row>
    <row r="34" spans="1:30" ht="15">
      <c r="A34" s="2">
        <v>31</v>
      </c>
      <c r="B34" s="30" t="s">
        <v>711</v>
      </c>
      <c r="C34" s="30" t="s">
        <v>742</v>
      </c>
      <c r="D34" s="30">
        <v>3284</v>
      </c>
      <c r="E34" s="30">
        <v>7377</v>
      </c>
      <c r="F34" s="30">
        <v>10661</v>
      </c>
      <c r="G34" s="30">
        <v>281</v>
      </c>
      <c r="H34" s="30">
        <v>724</v>
      </c>
      <c r="I34" s="30">
        <v>1005</v>
      </c>
      <c r="J34" s="30">
        <v>2417</v>
      </c>
      <c r="K34" s="30">
        <v>4999</v>
      </c>
      <c r="L34" s="30">
        <v>7416</v>
      </c>
      <c r="M34" s="30">
        <v>440</v>
      </c>
      <c r="N34" s="30">
        <v>1393</v>
      </c>
      <c r="O34" s="30">
        <v>1833</v>
      </c>
      <c r="P34" s="30">
        <v>146</v>
      </c>
      <c r="Q34" s="30">
        <v>261</v>
      </c>
      <c r="R34" s="30">
        <v>407</v>
      </c>
      <c r="S34" s="30">
        <v>8.56</v>
      </c>
      <c r="T34" s="30">
        <v>9.81</v>
      </c>
      <c r="U34" s="30">
        <v>9.43</v>
      </c>
      <c r="V34" s="30">
        <v>73.6</v>
      </c>
      <c r="W34" s="30">
        <v>67.76</v>
      </c>
      <c r="X34" s="30">
        <v>69.56</v>
      </c>
      <c r="Y34" s="30">
        <v>13.4</v>
      </c>
      <c r="Z34" s="30">
        <v>18.88</v>
      </c>
      <c r="AA34" s="30">
        <v>17.19</v>
      </c>
      <c r="AB34" s="30">
        <v>4.45</v>
      </c>
      <c r="AC34" s="30">
        <v>3.54</v>
      </c>
      <c r="AD34" s="30">
        <v>3.82</v>
      </c>
    </row>
    <row r="35" spans="1:30" ht="15">
      <c r="A35" s="2">
        <v>32</v>
      </c>
      <c r="B35" s="30" t="s">
        <v>711</v>
      </c>
      <c r="C35" s="30" t="s">
        <v>743</v>
      </c>
      <c r="D35" s="30">
        <v>1083</v>
      </c>
      <c r="E35" s="30">
        <v>1090</v>
      </c>
      <c r="F35" s="30">
        <v>2173</v>
      </c>
      <c r="G35" s="30">
        <v>172</v>
      </c>
      <c r="H35" s="30">
        <v>229</v>
      </c>
      <c r="I35" s="30">
        <v>401</v>
      </c>
      <c r="J35" s="30">
        <v>451</v>
      </c>
      <c r="K35" s="30">
        <v>363</v>
      </c>
      <c r="L35" s="30">
        <v>814</v>
      </c>
      <c r="M35" s="30">
        <v>460</v>
      </c>
      <c r="N35" s="30">
        <v>498</v>
      </c>
      <c r="O35" s="30">
        <v>958</v>
      </c>
      <c r="P35" s="30">
        <v>0</v>
      </c>
      <c r="Q35" s="30">
        <v>0</v>
      </c>
      <c r="R35" s="30">
        <v>0</v>
      </c>
      <c r="S35" s="30">
        <v>15.88</v>
      </c>
      <c r="T35" s="30">
        <v>21.01</v>
      </c>
      <c r="U35" s="30">
        <v>18.45</v>
      </c>
      <c r="V35" s="30">
        <v>41.64</v>
      </c>
      <c r="W35" s="30">
        <v>33.3</v>
      </c>
      <c r="X35" s="30">
        <v>37.46</v>
      </c>
      <c r="Y35" s="30">
        <v>42.47</v>
      </c>
      <c r="Z35" s="30">
        <v>45.69</v>
      </c>
      <c r="AA35" s="30">
        <v>44.09</v>
      </c>
      <c r="AB35" s="30">
        <v>0</v>
      </c>
      <c r="AC35" s="30">
        <v>0</v>
      </c>
      <c r="AD35" s="30">
        <v>0</v>
      </c>
    </row>
    <row r="36" spans="1:30" ht="15">
      <c r="A36" s="2">
        <v>33</v>
      </c>
      <c r="B36" s="30" t="s">
        <v>711</v>
      </c>
      <c r="C36" s="30" t="s">
        <v>744</v>
      </c>
      <c r="D36" s="30">
        <v>2486</v>
      </c>
      <c r="E36" s="30">
        <v>3640</v>
      </c>
      <c r="F36" s="30">
        <v>6126</v>
      </c>
      <c r="G36" s="30">
        <v>735</v>
      </c>
      <c r="H36" s="30">
        <v>1054</v>
      </c>
      <c r="I36" s="30">
        <v>1789</v>
      </c>
      <c r="J36" s="30">
        <v>355</v>
      </c>
      <c r="K36" s="30">
        <v>406</v>
      </c>
      <c r="L36" s="30">
        <v>761</v>
      </c>
      <c r="M36" s="30">
        <v>1390</v>
      </c>
      <c r="N36" s="30">
        <v>2174</v>
      </c>
      <c r="O36" s="30">
        <v>3564</v>
      </c>
      <c r="P36" s="30">
        <v>6</v>
      </c>
      <c r="Q36" s="30">
        <v>6</v>
      </c>
      <c r="R36" s="30">
        <v>12</v>
      </c>
      <c r="S36" s="30">
        <v>29.57</v>
      </c>
      <c r="T36" s="30">
        <v>28.96</v>
      </c>
      <c r="U36" s="30">
        <v>29.2</v>
      </c>
      <c r="V36" s="30">
        <v>14.28</v>
      </c>
      <c r="W36" s="30">
        <v>11.15</v>
      </c>
      <c r="X36" s="30">
        <v>12.42</v>
      </c>
      <c r="Y36" s="30">
        <v>55.91</v>
      </c>
      <c r="Z36" s="30">
        <v>59.73</v>
      </c>
      <c r="AA36" s="30">
        <v>58.18</v>
      </c>
      <c r="AB36" s="30">
        <v>0.24</v>
      </c>
      <c r="AC36" s="30">
        <v>0.16</v>
      </c>
      <c r="AD36" s="30">
        <v>0.2</v>
      </c>
    </row>
    <row r="37" spans="1:30" ht="15">
      <c r="A37" s="2">
        <v>34</v>
      </c>
      <c r="B37" s="30" t="s">
        <v>711</v>
      </c>
      <c r="C37" s="30" t="s">
        <v>745</v>
      </c>
      <c r="D37" s="30">
        <v>3521</v>
      </c>
      <c r="E37" s="30">
        <v>6589</v>
      </c>
      <c r="F37" s="30">
        <v>10110</v>
      </c>
      <c r="G37" s="30">
        <v>751</v>
      </c>
      <c r="H37" s="30">
        <v>1414</v>
      </c>
      <c r="I37" s="30">
        <v>2165</v>
      </c>
      <c r="J37" s="30">
        <v>1480</v>
      </c>
      <c r="K37" s="30">
        <v>2516</v>
      </c>
      <c r="L37" s="30">
        <v>3996</v>
      </c>
      <c r="M37" s="30">
        <v>1170</v>
      </c>
      <c r="N37" s="30">
        <v>2523</v>
      </c>
      <c r="O37" s="30">
        <v>3693</v>
      </c>
      <c r="P37" s="30">
        <v>120</v>
      </c>
      <c r="Q37" s="30">
        <v>136</v>
      </c>
      <c r="R37" s="30">
        <v>256</v>
      </c>
      <c r="S37" s="30">
        <v>21.33</v>
      </c>
      <c r="T37" s="30">
        <v>21.46</v>
      </c>
      <c r="U37" s="30">
        <v>21.41</v>
      </c>
      <c r="V37" s="30">
        <v>42.03</v>
      </c>
      <c r="W37" s="30">
        <v>38.18</v>
      </c>
      <c r="X37" s="30">
        <v>39.53</v>
      </c>
      <c r="Y37" s="30">
        <v>33.23</v>
      </c>
      <c r="Z37" s="30">
        <v>38.29</v>
      </c>
      <c r="AA37" s="30">
        <v>36.53</v>
      </c>
      <c r="AB37" s="30">
        <v>3.41</v>
      </c>
      <c r="AC37" s="30">
        <v>2.06</v>
      </c>
      <c r="AD37" s="30">
        <v>2.53</v>
      </c>
    </row>
    <row r="38" spans="1:30" ht="15">
      <c r="A38" s="2">
        <v>35</v>
      </c>
      <c r="B38" s="30" t="s">
        <v>711</v>
      </c>
      <c r="C38" s="30" t="s">
        <v>746</v>
      </c>
      <c r="D38" s="30">
        <v>135</v>
      </c>
      <c r="E38" s="30">
        <v>13036</v>
      </c>
      <c r="F38" s="30">
        <v>13171</v>
      </c>
      <c r="G38" s="30">
        <v>59</v>
      </c>
      <c r="H38" s="30">
        <v>1456</v>
      </c>
      <c r="I38" s="30">
        <v>1515</v>
      </c>
      <c r="J38" s="30">
        <v>0</v>
      </c>
      <c r="K38" s="30">
        <v>16</v>
      </c>
      <c r="L38" s="30">
        <v>16</v>
      </c>
      <c r="M38" s="30">
        <v>76</v>
      </c>
      <c r="N38" s="30">
        <v>11490</v>
      </c>
      <c r="O38" s="30">
        <v>11566</v>
      </c>
      <c r="P38" s="30">
        <v>0</v>
      </c>
      <c r="Q38" s="30">
        <v>74</v>
      </c>
      <c r="R38" s="30">
        <v>74</v>
      </c>
      <c r="S38" s="30">
        <v>43.7</v>
      </c>
      <c r="T38" s="30">
        <v>11.17</v>
      </c>
      <c r="U38" s="30">
        <v>11.5</v>
      </c>
      <c r="V38" s="30">
        <v>0</v>
      </c>
      <c r="W38" s="30">
        <v>0.12</v>
      </c>
      <c r="X38" s="30">
        <v>0.12</v>
      </c>
      <c r="Y38" s="30">
        <v>56.3</v>
      </c>
      <c r="Z38" s="30">
        <v>88.14</v>
      </c>
      <c r="AA38" s="30">
        <v>87.81</v>
      </c>
      <c r="AB38" s="30">
        <v>0</v>
      </c>
      <c r="AC38" s="30">
        <v>0.57</v>
      </c>
      <c r="AD38" s="30">
        <v>0.56</v>
      </c>
    </row>
    <row r="39" spans="1:30" ht="15">
      <c r="A39" s="2">
        <v>36</v>
      </c>
      <c r="B39" s="30" t="s">
        <v>711</v>
      </c>
      <c r="C39" s="30" t="s">
        <v>747</v>
      </c>
      <c r="D39" s="30">
        <v>1612</v>
      </c>
      <c r="E39" s="30">
        <v>2602</v>
      </c>
      <c r="F39" s="30">
        <v>4214</v>
      </c>
      <c r="G39" s="30">
        <v>138</v>
      </c>
      <c r="H39" s="30">
        <v>295</v>
      </c>
      <c r="I39" s="30">
        <v>433</v>
      </c>
      <c r="J39" s="30">
        <v>1237</v>
      </c>
      <c r="K39" s="30">
        <v>1706</v>
      </c>
      <c r="L39" s="30">
        <v>2943</v>
      </c>
      <c r="M39" s="30">
        <v>221</v>
      </c>
      <c r="N39" s="30">
        <v>584</v>
      </c>
      <c r="O39" s="30">
        <v>805</v>
      </c>
      <c r="P39" s="30">
        <v>16</v>
      </c>
      <c r="Q39" s="30">
        <v>17</v>
      </c>
      <c r="R39" s="30">
        <v>33</v>
      </c>
      <c r="S39" s="30">
        <v>8.56</v>
      </c>
      <c r="T39" s="30">
        <v>11.34</v>
      </c>
      <c r="U39" s="30">
        <v>10.28</v>
      </c>
      <c r="V39" s="30">
        <v>76.74</v>
      </c>
      <c r="W39" s="30">
        <v>65.56</v>
      </c>
      <c r="X39" s="30">
        <v>69.84</v>
      </c>
      <c r="Y39" s="30">
        <v>13.71</v>
      </c>
      <c r="Z39" s="30">
        <v>22.44</v>
      </c>
      <c r="AA39" s="30">
        <v>19.1</v>
      </c>
      <c r="AB39" s="30">
        <v>0.99</v>
      </c>
      <c r="AC39" s="30">
        <v>0.65</v>
      </c>
      <c r="AD39" s="30">
        <v>0.78</v>
      </c>
    </row>
    <row r="40" spans="1:30" ht="15">
      <c r="A40" s="2">
        <v>37</v>
      </c>
      <c r="B40" s="30" t="s">
        <v>711</v>
      </c>
      <c r="C40" s="30" t="s">
        <v>748</v>
      </c>
      <c r="D40" s="30">
        <v>2773</v>
      </c>
      <c r="E40" s="30">
        <v>3859</v>
      </c>
      <c r="F40" s="30">
        <v>6632</v>
      </c>
      <c r="G40" s="30">
        <v>959</v>
      </c>
      <c r="H40" s="30">
        <v>1405</v>
      </c>
      <c r="I40" s="30">
        <v>2364</v>
      </c>
      <c r="J40" s="30">
        <v>194</v>
      </c>
      <c r="K40" s="30">
        <v>252</v>
      </c>
      <c r="L40" s="30">
        <v>446</v>
      </c>
      <c r="M40" s="30">
        <v>1483</v>
      </c>
      <c r="N40" s="30">
        <v>2061</v>
      </c>
      <c r="O40" s="30">
        <v>3544</v>
      </c>
      <c r="P40" s="30">
        <v>137</v>
      </c>
      <c r="Q40" s="30">
        <v>141</v>
      </c>
      <c r="R40" s="30">
        <v>278</v>
      </c>
      <c r="S40" s="30">
        <v>34.58</v>
      </c>
      <c r="T40" s="30">
        <v>36.41</v>
      </c>
      <c r="U40" s="30">
        <v>35.65</v>
      </c>
      <c r="V40" s="30">
        <v>7</v>
      </c>
      <c r="W40" s="30">
        <v>6.53</v>
      </c>
      <c r="X40" s="30">
        <v>6.72</v>
      </c>
      <c r="Y40" s="30">
        <v>53.48</v>
      </c>
      <c r="Z40" s="30">
        <v>53.41</v>
      </c>
      <c r="AA40" s="30">
        <v>53.44</v>
      </c>
      <c r="AB40" s="30">
        <v>4.94</v>
      </c>
      <c r="AC40" s="30">
        <v>3.65</v>
      </c>
      <c r="AD40" s="30">
        <v>4.19</v>
      </c>
    </row>
    <row r="41" spans="1:30" ht="11.25" customHeight="1">
      <c r="A41" s="2"/>
      <c r="B41" s="29" t="s">
        <v>33</v>
      </c>
      <c r="C41" s="29"/>
      <c r="D41" s="29">
        <f aca="true" t="shared" si="0" ref="D41:R41">SUM(D4:D40)</f>
        <v>134187</v>
      </c>
      <c r="E41" s="29">
        <f t="shared" si="0"/>
        <v>218846</v>
      </c>
      <c r="F41" s="29">
        <f t="shared" si="0"/>
        <v>353033</v>
      </c>
      <c r="G41" s="29">
        <f t="shared" si="0"/>
        <v>21659</v>
      </c>
      <c r="H41" s="29">
        <f t="shared" si="0"/>
        <v>37475</v>
      </c>
      <c r="I41" s="29">
        <f t="shared" si="0"/>
        <v>59134</v>
      </c>
      <c r="J41" s="29">
        <f t="shared" si="0"/>
        <v>60308</v>
      </c>
      <c r="K41" s="29">
        <f t="shared" si="0"/>
        <v>80350</v>
      </c>
      <c r="L41" s="29">
        <f t="shared" si="0"/>
        <v>140658</v>
      </c>
      <c r="M41" s="29">
        <f t="shared" si="0"/>
        <v>50063</v>
      </c>
      <c r="N41" s="29">
        <f t="shared" si="0"/>
        <v>97657</v>
      </c>
      <c r="O41" s="29">
        <f t="shared" si="0"/>
        <v>147720</v>
      </c>
      <c r="P41" s="29">
        <f t="shared" si="0"/>
        <v>2157</v>
      </c>
      <c r="Q41" s="29">
        <f t="shared" si="0"/>
        <v>3364</v>
      </c>
      <c r="R41" s="29">
        <f t="shared" si="0"/>
        <v>5521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2:30" s="84" customFormat="1" ht="11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s="84" customFormat="1" ht="11.2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s="84" customFormat="1" ht="11.2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13" ht="15">
      <c r="B45" s="140" t="s">
        <v>749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2:30" s="84" customFormat="1" ht="11.2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1.25" customHeight="1">
      <c r="A47" s="113" t="s">
        <v>28</v>
      </c>
      <c r="B47" s="108" t="s">
        <v>29</v>
      </c>
      <c r="C47" s="108" t="s">
        <v>30</v>
      </c>
      <c r="D47" s="108" t="s">
        <v>217</v>
      </c>
      <c r="E47" s="108"/>
      <c r="F47" s="108"/>
      <c r="G47" s="108" t="s">
        <v>34</v>
      </c>
      <c r="H47" s="108"/>
      <c r="I47" s="108"/>
      <c r="J47" s="108" t="s">
        <v>35</v>
      </c>
      <c r="K47" s="108"/>
      <c r="L47" s="108"/>
      <c r="M47" s="108" t="s">
        <v>36</v>
      </c>
      <c r="N47" s="108"/>
      <c r="O47" s="108"/>
      <c r="P47" s="108" t="s">
        <v>37</v>
      </c>
      <c r="Q47" s="108"/>
      <c r="R47" s="108"/>
      <c r="S47" s="108" t="s">
        <v>38</v>
      </c>
      <c r="T47" s="108"/>
      <c r="U47" s="108"/>
      <c r="V47" s="108" t="s">
        <v>39</v>
      </c>
      <c r="W47" s="108"/>
      <c r="X47" s="108"/>
      <c r="Y47" s="108" t="s">
        <v>216</v>
      </c>
      <c r="Z47" s="108"/>
      <c r="AA47" s="108"/>
      <c r="AB47" s="108" t="s">
        <v>41</v>
      </c>
      <c r="AC47" s="108"/>
      <c r="AD47" s="108"/>
    </row>
    <row r="48" spans="1:30" ht="11.25" customHeight="1">
      <c r="A48" s="113"/>
      <c r="B48" s="108"/>
      <c r="C48" s="108"/>
      <c r="D48" s="29" t="s">
        <v>31</v>
      </c>
      <c r="E48" s="29" t="s">
        <v>32</v>
      </c>
      <c r="F48" s="29" t="s">
        <v>33</v>
      </c>
      <c r="G48" s="29" t="s">
        <v>31</v>
      </c>
      <c r="H48" s="29" t="s">
        <v>32</v>
      </c>
      <c r="I48" s="29" t="s">
        <v>33</v>
      </c>
      <c r="J48" s="29" t="s">
        <v>31</v>
      </c>
      <c r="K48" s="29" t="s">
        <v>32</v>
      </c>
      <c r="L48" s="29" t="s">
        <v>33</v>
      </c>
      <c r="M48" s="29" t="s">
        <v>31</v>
      </c>
      <c r="N48" s="29" t="s">
        <v>32</v>
      </c>
      <c r="O48" s="29" t="s">
        <v>33</v>
      </c>
      <c r="P48" s="29" t="s">
        <v>31</v>
      </c>
      <c r="Q48" s="29" t="s">
        <v>32</v>
      </c>
      <c r="R48" s="29" t="s">
        <v>33</v>
      </c>
      <c r="S48" s="29" t="s">
        <v>31</v>
      </c>
      <c r="T48" s="29" t="s">
        <v>32</v>
      </c>
      <c r="U48" s="29" t="s">
        <v>33</v>
      </c>
      <c r="V48" s="29" t="s">
        <v>31</v>
      </c>
      <c r="W48" s="29" t="s">
        <v>32</v>
      </c>
      <c r="X48" s="29" t="s">
        <v>33</v>
      </c>
      <c r="Y48" s="29" t="s">
        <v>31</v>
      </c>
      <c r="Z48" s="29" t="s">
        <v>32</v>
      </c>
      <c r="AA48" s="29" t="s">
        <v>33</v>
      </c>
      <c r="AB48" s="29" t="s">
        <v>31</v>
      </c>
      <c r="AC48" s="29" t="s">
        <v>32</v>
      </c>
      <c r="AD48" s="29" t="s">
        <v>33</v>
      </c>
    </row>
    <row r="49" spans="1:30" ht="15">
      <c r="A49" s="2">
        <v>1</v>
      </c>
      <c r="B49" s="30" t="s">
        <v>711</v>
      </c>
      <c r="C49" s="30" t="s">
        <v>712</v>
      </c>
      <c r="D49" s="30">
        <v>343</v>
      </c>
      <c r="E49" s="30">
        <v>116</v>
      </c>
      <c r="F49" s="30">
        <v>459</v>
      </c>
      <c r="G49" s="30">
        <v>0</v>
      </c>
      <c r="H49" s="30">
        <v>0</v>
      </c>
      <c r="I49" s="30">
        <v>0</v>
      </c>
      <c r="J49" s="30">
        <v>343</v>
      </c>
      <c r="K49" s="30">
        <v>116</v>
      </c>
      <c r="L49" s="30">
        <v>459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100</v>
      </c>
      <c r="W49" s="30">
        <v>100</v>
      </c>
      <c r="X49" s="30">
        <v>100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</row>
    <row r="50" spans="1:30" ht="15">
      <c r="A50" s="2">
        <v>2</v>
      </c>
      <c r="B50" s="30" t="s">
        <v>711</v>
      </c>
      <c r="C50" s="30" t="s">
        <v>713</v>
      </c>
      <c r="D50" s="30">
        <v>4349</v>
      </c>
      <c r="E50" s="30">
        <v>9019</v>
      </c>
      <c r="F50" s="30">
        <v>13368</v>
      </c>
      <c r="G50" s="30">
        <v>173</v>
      </c>
      <c r="H50" s="30">
        <v>618</v>
      </c>
      <c r="I50" s="30">
        <v>791</v>
      </c>
      <c r="J50" s="30">
        <v>1637</v>
      </c>
      <c r="K50" s="30">
        <v>2520</v>
      </c>
      <c r="L50" s="30">
        <v>4157</v>
      </c>
      <c r="M50" s="30">
        <v>2520</v>
      </c>
      <c r="N50" s="30">
        <v>5843</v>
      </c>
      <c r="O50" s="30">
        <v>8363</v>
      </c>
      <c r="P50" s="30">
        <v>19</v>
      </c>
      <c r="Q50" s="30">
        <v>38</v>
      </c>
      <c r="R50" s="30">
        <v>57</v>
      </c>
      <c r="S50" s="30">
        <v>3.98</v>
      </c>
      <c r="T50" s="30">
        <v>6.85</v>
      </c>
      <c r="U50" s="30">
        <v>5.92</v>
      </c>
      <c r="V50" s="30">
        <v>37.64</v>
      </c>
      <c r="W50" s="30">
        <v>27.94</v>
      </c>
      <c r="X50" s="30">
        <v>31.1</v>
      </c>
      <c r="Y50" s="30">
        <v>57.94</v>
      </c>
      <c r="Z50" s="30">
        <v>64.79</v>
      </c>
      <c r="AA50" s="30">
        <v>62.56</v>
      </c>
      <c r="AB50" s="30">
        <v>0.44</v>
      </c>
      <c r="AC50" s="30">
        <v>0.42</v>
      </c>
      <c r="AD50" s="30">
        <v>0.43</v>
      </c>
    </row>
    <row r="51" spans="1:30" ht="15">
      <c r="A51" s="2">
        <v>3</v>
      </c>
      <c r="B51" s="30" t="s">
        <v>711</v>
      </c>
      <c r="C51" s="30" t="s">
        <v>714</v>
      </c>
      <c r="D51" s="30">
        <v>3092</v>
      </c>
      <c r="E51" s="30">
        <v>2608</v>
      </c>
      <c r="F51" s="30">
        <v>5700</v>
      </c>
      <c r="G51" s="30">
        <v>164</v>
      </c>
      <c r="H51" s="30">
        <v>134</v>
      </c>
      <c r="I51" s="30">
        <v>298</v>
      </c>
      <c r="J51" s="30">
        <v>2722</v>
      </c>
      <c r="K51" s="30">
        <v>2200</v>
      </c>
      <c r="L51" s="30">
        <v>4922</v>
      </c>
      <c r="M51" s="30">
        <v>151</v>
      </c>
      <c r="N51" s="30">
        <v>195</v>
      </c>
      <c r="O51" s="30">
        <v>346</v>
      </c>
      <c r="P51" s="30">
        <v>55</v>
      </c>
      <c r="Q51" s="30">
        <v>79</v>
      </c>
      <c r="R51" s="30">
        <v>134</v>
      </c>
      <c r="S51" s="30">
        <v>5.3</v>
      </c>
      <c r="T51" s="30">
        <v>5.14</v>
      </c>
      <c r="U51" s="30">
        <v>5.23</v>
      </c>
      <c r="V51" s="30">
        <v>88.03</v>
      </c>
      <c r="W51" s="30">
        <v>84.36</v>
      </c>
      <c r="X51" s="30">
        <v>86.35</v>
      </c>
      <c r="Y51" s="30">
        <v>4.88</v>
      </c>
      <c r="Z51" s="30">
        <v>7.48</v>
      </c>
      <c r="AA51" s="30">
        <v>6.07</v>
      </c>
      <c r="AB51" s="30">
        <v>1.78</v>
      </c>
      <c r="AC51" s="30">
        <v>3.03</v>
      </c>
      <c r="AD51" s="30">
        <v>2.35</v>
      </c>
    </row>
    <row r="52" spans="1:30" ht="15">
      <c r="A52" s="2">
        <v>4</v>
      </c>
      <c r="B52" s="30" t="s">
        <v>711</v>
      </c>
      <c r="C52" s="30" t="s">
        <v>715</v>
      </c>
      <c r="D52" s="30">
        <v>2492</v>
      </c>
      <c r="E52" s="30">
        <v>3138</v>
      </c>
      <c r="F52" s="30">
        <v>5630</v>
      </c>
      <c r="G52" s="30">
        <v>234</v>
      </c>
      <c r="H52" s="30">
        <v>403</v>
      </c>
      <c r="I52" s="30">
        <v>637</v>
      </c>
      <c r="J52" s="30">
        <v>1529</v>
      </c>
      <c r="K52" s="30">
        <v>1600</v>
      </c>
      <c r="L52" s="30">
        <v>3129</v>
      </c>
      <c r="M52" s="30">
        <v>722</v>
      </c>
      <c r="N52" s="30">
        <v>1122</v>
      </c>
      <c r="O52" s="30">
        <v>1844</v>
      </c>
      <c r="P52" s="30">
        <v>7</v>
      </c>
      <c r="Q52" s="30">
        <v>13</v>
      </c>
      <c r="R52" s="30">
        <v>20</v>
      </c>
      <c r="S52" s="30">
        <v>9.39</v>
      </c>
      <c r="T52" s="30">
        <v>12.84</v>
      </c>
      <c r="U52" s="30">
        <v>11.31</v>
      </c>
      <c r="V52" s="30">
        <v>61.36</v>
      </c>
      <c r="W52" s="30">
        <v>50.99</v>
      </c>
      <c r="X52" s="30">
        <v>55.58</v>
      </c>
      <c r="Y52" s="30">
        <v>28.97</v>
      </c>
      <c r="Z52" s="30">
        <v>35.76</v>
      </c>
      <c r="AA52" s="30">
        <v>32.75</v>
      </c>
      <c r="AB52" s="30">
        <v>0.28</v>
      </c>
      <c r="AC52" s="30">
        <v>0.41</v>
      </c>
      <c r="AD52" s="30">
        <v>0.36</v>
      </c>
    </row>
    <row r="53" spans="1:30" ht="15">
      <c r="A53" s="2">
        <v>5</v>
      </c>
      <c r="B53" s="30" t="s">
        <v>711</v>
      </c>
      <c r="C53" s="30" t="s">
        <v>716</v>
      </c>
      <c r="D53" s="30">
        <v>2163</v>
      </c>
      <c r="E53" s="30">
        <v>2621</v>
      </c>
      <c r="F53" s="30">
        <v>4784</v>
      </c>
      <c r="G53" s="30">
        <v>363</v>
      </c>
      <c r="H53" s="30">
        <v>418</v>
      </c>
      <c r="I53" s="30">
        <v>781</v>
      </c>
      <c r="J53" s="30">
        <v>27</v>
      </c>
      <c r="K53" s="30">
        <v>14</v>
      </c>
      <c r="L53" s="30">
        <v>41</v>
      </c>
      <c r="M53" s="30">
        <v>1767</v>
      </c>
      <c r="N53" s="30">
        <v>2186</v>
      </c>
      <c r="O53" s="30">
        <v>3953</v>
      </c>
      <c r="P53" s="30">
        <v>6</v>
      </c>
      <c r="Q53" s="30">
        <v>3</v>
      </c>
      <c r="R53" s="30">
        <v>9</v>
      </c>
      <c r="S53" s="30">
        <v>16.78</v>
      </c>
      <c r="T53" s="30">
        <v>15.95</v>
      </c>
      <c r="U53" s="30">
        <v>16.33</v>
      </c>
      <c r="V53" s="30">
        <v>1.25</v>
      </c>
      <c r="W53" s="30">
        <v>0.53</v>
      </c>
      <c r="X53" s="30">
        <v>0.86</v>
      </c>
      <c r="Y53" s="30">
        <v>81.69</v>
      </c>
      <c r="Z53" s="30">
        <v>83.4</v>
      </c>
      <c r="AA53" s="30">
        <v>82.63</v>
      </c>
      <c r="AB53" s="30">
        <v>0.28</v>
      </c>
      <c r="AC53" s="30">
        <v>0.11</v>
      </c>
      <c r="AD53" s="30">
        <v>0.19</v>
      </c>
    </row>
    <row r="54" spans="1:30" ht="15">
      <c r="A54" s="2">
        <v>6</v>
      </c>
      <c r="B54" s="30" t="s">
        <v>711</v>
      </c>
      <c r="C54" s="30" t="s">
        <v>717</v>
      </c>
      <c r="D54" s="30">
        <v>2413</v>
      </c>
      <c r="E54" s="30">
        <v>3823</v>
      </c>
      <c r="F54" s="30">
        <v>6236</v>
      </c>
      <c r="G54" s="30">
        <v>639</v>
      </c>
      <c r="H54" s="30">
        <v>1044</v>
      </c>
      <c r="I54" s="30">
        <v>1683</v>
      </c>
      <c r="J54" s="30">
        <v>190</v>
      </c>
      <c r="K54" s="30">
        <v>259</v>
      </c>
      <c r="L54" s="30">
        <v>449</v>
      </c>
      <c r="M54" s="30">
        <v>1513</v>
      </c>
      <c r="N54" s="30">
        <v>2461</v>
      </c>
      <c r="O54" s="30">
        <v>3974</v>
      </c>
      <c r="P54" s="30">
        <v>71</v>
      </c>
      <c r="Q54" s="30">
        <v>59</v>
      </c>
      <c r="R54" s="30">
        <v>130</v>
      </c>
      <c r="S54" s="30">
        <v>26.48</v>
      </c>
      <c r="T54" s="30">
        <v>27.31</v>
      </c>
      <c r="U54" s="30">
        <v>26.99</v>
      </c>
      <c r="V54" s="30">
        <v>7.87</v>
      </c>
      <c r="W54" s="30">
        <v>6.77</v>
      </c>
      <c r="X54" s="30">
        <v>7.2</v>
      </c>
      <c r="Y54" s="30">
        <v>62.7</v>
      </c>
      <c r="Z54" s="30">
        <v>64.37</v>
      </c>
      <c r="AA54" s="30">
        <v>63.73</v>
      </c>
      <c r="AB54" s="30">
        <v>2.94</v>
      </c>
      <c r="AC54" s="30">
        <v>1.54</v>
      </c>
      <c r="AD54" s="30">
        <v>2.08</v>
      </c>
    </row>
    <row r="55" spans="1:30" ht="15">
      <c r="A55" s="2">
        <v>7</v>
      </c>
      <c r="B55" s="30" t="s">
        <v>711</v>
      </c>
      <c r="C55" s="30" t="s">
        <v>718</v>
      </c>
      <c r="D55" s="30">
        <v>3005</v>
      </c>
      <c r="E55" s="30">
        <v>5492</v>
      </c>
      <c r="F55" s="30">
        <v>8497</v>
      </c>
      <c r="G55" s="30">
        <v>269</v>
      </c>
      <c r="H55" s="30">
        <v>578</v>
      </c>
      <c r="I55" s="30">
        <v>847</v>
      </c>
      <c r="J55" s="30">
        <v>1682</v>
      </c>
      <c r="K55" s="30">
        <v>2880</v>
      </c>
      <c r="L55" s="30">
        <v>4562</v>
      </c>
      <c r="M55" s="30">
        <v>1028</v>
      </c>
      <c r="N55" s="30">
        <v>1980</v>
      </c>
      <c r="O55" s="30">
        <v>3008</v>
      </c>
      <c r="P55" s="30">
        <v>26</v>
      </c>
      <c r="Q55" s="30">
        <v>54</v>
      </c>
      <c r="R55" s="30">
        <v>80</v>
      </c>
      <c r="S55" s="30">
        <v>8.95</v>
      </c>
      <c r="T55" s="30">
        <v>10.52</v>
      </c>
      <c r="U55" s="30">
        <v>9.97</v>
      </c>
      <c r="V55" s="30">
        <v>55.97</v>
      </c>
      <c r="W55" s="30">
        <v>52.44</v>
      </c>
      <c r="X55" s="30">
        <v>53.69</v>
      </c>
      <c r="Y55" s="30">
        <v>34.21</v>
      </c>
      <c r="Z55" s="30">
        <v>36.05</v>
      </c>
      <c r="AA55" s="30">
        <v>35.4</v>
      </c>
      <c r="AB55" s="30">
        <v>0.87</v>
      </c>
      <c r="AC55" s="30">
        <v>0.98</v>
      </c>
      <c r="AD55" s="30">
        <v>0.94</v>
      </c>
    </row>
    <row r="56" spans="1:30" ht="15">
      <c r="A56" s="2">
        <v>8</v>
      </c>
      <c r="B56" s="30" t="s">
        <v>711</v>
      </c>
      <c r="C56" s="30" t="s">
        <v>719</v>
      </c>
      <c r="D56" s="30">
        <v>943</v>
      </c>
      <c r="E56" s="30">
        <v>2246</v>
      </c>
      <c r="F56" s="30">
        <v>3189</v>
      </c>
      <c r="G56" s="30">
        <v>355</v>
      </c>
      <c r="H56" s="30">
        <v>700</v>
      </c>
      <c r="I56" s="30">
        <v>1055</v>
      </c>
      <c r="J56" s="30">
        <v>164</v>
      </c>
      <c r="K56" s="30">
        <v>444</v>
      </c>
      <c r="L56" s="30">
        <v>608</v>
      </c>
      <c r="M56" s="30">
        <v>413</v>
      </c>
      <c r="N56" s="30">
        <v>1082</v>
      </c>
      <c r="O56" s="30">
        <v>1495</v>
      </c>
      <c r="P56" s="30">
        <v>11</v>
      </c>
      <c r="Q56" s="30">
        <v>20</v>
      </c>
      <c r="R56" s="30">
        <v>31</v>
      </c>
      <c r="S56" s="30">
        <v>37.65</v>
      </c>
      <c r="T56" s="30">
        <v>31.17</v>
      </c>
      <c r="U56" s="30">
        <v>33.08</v>
      </c>
      <c r="V56" s="30">
        <v>17.39</v>
      </c>
      <c r="W56" s="30">
        <v>19.77</v>
      </c>
      <c r="X56" s="30">
        <v>19.07</v>
      </c>
      <c r="Y56" s="30">
        <v>43.8</v>
      </c>
      <c r="Z56" s="30">
        <v>48.17</v>
      </c>
      <c r="AA56" s="30">
        <v>46.88</v>
      </c>
      <c r="AB56" s="30">
        <v>1.17</v>
      </c>
      <c r="AC56" s="30">
        <v>0.89</v>
      </c>
      <c r="AD56" s="30">
        <v>0.97</v>
      </c>
    </row>
    <row r="57" spans="1:30" ht="15">
      <c r="A57" s="2">
        <v>9</v>
      </c>
      <c r="B57" s="30" t="s">
        <v>711</v>
      </c>
      <c r="C57" s="30" t="s">
        <v>720</v>
      </c>
      <c r="D57" s="30">
        <v>3039</v>
      </c>
      <c r="E57" s="30">
        <v>4453</v>
      </c>
      <c r="F57" s="30">
        <v>7492</v>
      </c>
      <c r="G57" s="30">
        <v>944</v>
      </c>
      <c r="H57" s="30">
        <v>1349</v>
      </c>
      <c r="I57" s="30">
        <v>2293</v>
      </c>
      <c r="J57" s="30">
        <v>100</v>
      </c>
      <c r="K57" s="30">
        <v>55</v>
      </c>
      <c r="L57" s="30">
        <v>155</v>
      </c>
      <c r="M57" s="30">
        <v>1983</v>
      </c>
      <c r="N57" s="30">
        <v>3036</v>
      </c>
      <c r="O57" s="30">
        <v>5019</v>
      </c>
      <c r="P57" s="30">
        <v>12</v>
      </c>
      <c r="Q57" s="30">
        <v>13</v>
      </c>
      <c r="R57" s="30">
        <v>25</v>
      </c>
      <c r="S57" s="30">
        <v>31.06</v>
      </c>
      <c r="T57" s="30">
        <v>30.29</v>
      </c>
      <c r="U57" s="30">
        <v>30.61</v>
      </c>
      <c r="V57" s="30">
        <v>3.29</v>
      </c>
      <c r="W57" s="30">
        <v>1.24</v>
      </c>
      <c r="X57" s="30">
        <v>2.07</v>
      </c>
      <c r="Y57" s="30">
        <v>65.25</v>
      </c>
      <c r="Z57" s="30">
        <v>68.18</v>
      </c>
      <c r="AA57" s="30">
        <v>66.99</v>
      </c>
      <c r="AB57" s="30">
        <v>0.39</v>
      </c>
      <c r="AC57" s="30">
        <v>0.29</v>
      </c>
      <c r="AD57" s="30">
        <v>0.33</v>
      </c>
    </row>
    <row r="58" spans="1:30" ht="15">
      <c r="A58" s="2">
        <v>10</v>
      </c>
      <c r="B58" s="30" t="s">
        <v>711</v>
      </c>
      <c r="C58" s="30" t="s">
        <v>721</v>
      </c>
      <c r="D58" s="30">
        <v>1581</v>
      </c>
      <c r="E58" s="30">
        <v>2297</v>
      </c>
      <c r="F58" s="30">
        <v>3878</v>
      </c>
      <c r="G58" s="30">
        <v>446</v>
      </c>
      <c r="H58" s="30">
        <v>703</v>
      </c>
      <c r="I58" s="30">
        <v>1149</v>
      </c>
      <c r="J58" s="30">
        <v>477</v>
      </c>
      <c r="K58" s="30">
        <v>482</v>
      </c>
      <c r="L58" s="30">
        <v>959</v>
      </c>
      <c r="M58" s="30">
        <v>631</v>
      </c>
      <c r="N58" s="30">
        <v>1074</v>
      </c>
      <c r="O58" s="30">
        <v>1705</v>
      </c>
      <c r="P58" s="30">
        <v>27</v>
      </c>
      <c r="Q58" s="30">
        <v>38</v>
      </c>
      <c r="R58" s="30">
        <v>65</v>
      </c>
      <c r="S58" s="30">
        <v>28.21</v>
      </c>
      <c r="T58" s="30">
        <v>30.61</v>
      </c>
      <c r="U58" s="30">
        <v>29.63</v>
      </c>
      <c r="V58" s="30">
        <v>30.17</v>
      </c>
      <c r="W58" s="30">
        <v>20.98</v>
      </c>
      <c r="X58" s="30">
        <v>24.73</v>
      </c>
      <c r="Y58" s="30">
        <v>39.91</v>
      </c>
      <c r="Z58" s="30">
        <v>46.76</v>
      </c>
      <c r="AA58" s="30">
        <v>43.97</v>
      </c>
      <c r="AB58" s="30">
        <v>1.71</v>
      </c>
      <c r="AC58" s="30">
        <v>1.65</v>
      </c>
      <c r="AD58" s="30">
        <v>1.68</v>
      </c>
    </row>
    <row r="59" spans="1:30" ht="15">
      <c r="A59" s="2">
        <v>11</v>
      </c>
      <c r="B59" s="30" t="s">
        <v>711</v>
      </c>
      <c r="C59" s="30" t="s">
        <v>722</v>
      </c>
      <c r="D59" s="30">
        <v>4174</v>
      </c>
      <c r="E59" s="30">
        <v>4808</v>
      </c>
      <c r="F59" s="30">
        <v>8982</v>
      </c>
      <c r="G59" s="30">
        <v>325</v>
      </c>
      <c r="H59" s="30">
        <v>552</v>
      </c>
      <c r="I59" s="30">
        <v>877</v>
      </c>
      <c r="J59" s="30">
        <v>3151</v>
      </c>
      <c r="K59" s="30">
        <v>3186</v>
      </c>
      <c r="L59" s="30">
        <v>6337</v>
      </c>
      <c r="M59" s="30">
        <v>651</v>
      </c>
      <c r="N59" s="30">
        <v>1021</v>
      </c>
      <c r="O59" s="30">
        <v>1672</v>
      </c>
      <c r="P59" s="30">
        <v>47</v>
      </c>
      <c r="Q59" s="30">
        <v>49</v>
      </c>
      <c r="R59" s="30">
        <v>96</v>
      </c>
      <c r="S59" s="30">
        <v>7.79</v>
      </c>
      <c r="T59" s="30">
        <v>11.48</v>
      </c>
      <c r="U59" s="30">
        <v>9.76</v>
      </c>
      <c r="V59" s="30">
        <v>75.49</v>
      </c>
      <c r="W59" s="30">
        <v>66.26</v>
      </c>
      <c r="X59" s="30">
        <v>70.55</v>
      </c>
      <c r="Y59" s="30">
        <v>15.6</v>
      </c>
      <c r="Z59" s="30">
        <v>21.24</v>
      </c>
      <c r="AA59" s="30">
        <v>18.62</v>
      </c>
      <c r="AB59" s="30">
        <v>1.13</v>
      </c>
      <c r="AC59" s="30">
        <v>1.02</v>
      </c>
      <c r="AD59" s="30">
        <v>1.07</v>
      </c>
    </row>
    <row r="60" spans="1:30" ht="15">
      <c r="A60" s="2">
        <v>12</v>
      </c>
      <c r="B60" s="30" t="s">
        <v>711</v>
      </c>
      <c r="C60" s="30" t="s">
        <v>723</v>
      </c>
      <c r="D60" s="30">
        <v>1491</v>
      </c>
      <c r="E60" s="30">
        <v>2200</v>
      </c>
      <c r="F60" s="30">
        <v>3691</v>
      </c>
      <c r="G60" s="30">
        <v>60</v>
      </c>
      <c r="H60" s="30">
        <v>136</v>
      </c>
      <c r="I60" s="30">
        <v>196</v>
      </c>
      <c r="J60" s="30">
        <v>911</v>
      </c>
      <c r="K60" s="30">
        <v>1228</v>
      </c>
      <c r="L60" s="30">
        <v>2139</v>
      </c>
      <c r="M60" s="30">
        <v>493</v>
      </c>
      <c r="N60" s="30">
        <v>792</v>
      </c>
      <c r="O60" s="30">
        <v>1285</v>
      </c>
      <c r="P60" s="30">
        <v>27</v>
      </c>
      <c r="Q60" s="30">
        <v>44</v>
      </c>
      <c r="R60" s="30">
        <v>71</v>
      </c>
      <c r="S60" s="30">
        <v>4.02</v>
      </c>
      <c r="T60" s="30">
        <v>6.18</v>
      </c>
      <c r="U60" s="30">
        <v>5.31</v>
      </c>
      <c r="V60" s="30">
        <v>61.1</v>
      </c>
      <c r="W60" s="30">
        <v>55.82</v>
      </c>
      <c r="X60" s="30">
        <v>57.95</v>
      </c>
      <c r="Y60" s="30">
        <v>33.07</v>
      </c>
      <c r="Z60" s="30">
        <v>36</v>
      </c>
      <c r="AA60" s="30">
        <v>34.81</v>
      </c>
      <c r="AB60" s="30">
        <v>1.81</v>
      </c>
      <c r="AC60" s="30">
        <v>2</v>
      </c>
      <c r="AD60" s="30">
        <v>1.92</v>
      </c>
    </row>
    <row r="61" spans="1:30" ht="15">
      <c r="A61" s="2">
        <v>13</v>
      </c>
      <c r="B61" s="30" t="s">
        <v>711</v>
      </c>
      <c r="C61" s="30" t="s">
        <v>724</v>
      </c>
      <c r="D61" s="30">
        <v>2308</v>
      </c>
      <c r="E61" s="30">
        <v>2809</v>
      </c>
      <c r="F61" s="30">
        <v>5117</v>
      </c>
      <c r="G61" s="30">
        <v>492</v>
      </c>
      <c r="H61" s="30">
        <v>708</v>
      </c>
      <c r="I61" s="30">
        <v>1200</v>
      </c>
      <c r="J61" s="30">
        <v>448</v>
      </c>
      <c r="K61" s="30">
        <v>655</v>
      </c>
      <c r="L61" s="30">
        <v>1103</v>
      </c>
      <c r="M61" s="30">
        <v>1361</v>
      </c>
      <c r="N61" s="30">
        <v>1440</v>
      </c>
      <c r="O61" s="30">
        <v>2801</v>
      </c>
      <c r="P61" s="30">
        <v>7</v>
      </c>
      <c r="Q61" s="30">
        <v>6</v>
      </c>
      <c r="R61" s="30">
        <v>13</v>
      </c>
      <c r="S61" s="30">
        <v>21.32</v>
      </c>
      <c r="T61" s="30">
        <v>25.2</v>
      </c>
      <c r="U61" s="30">
        <v>23.45</v>
      </c>
      <c r="V61" s="30">
        <v>19.41</v>
      </c>
      <c r="W61" s="30">
        <v>23.32</v>
      </c>
      <c r="X61" s="30">
        <v>21.56</v>
      </c>
      <c r="Y61" s="30">
        <v>58.97</v>
      </c>
      <c r="Z61" s="30">
        <v>51.26</v>
      </c>
      <c r="AA61" s="30">
        <v>54.74</v>
      </c>
      <c r="AB61" s="30">
        <v>0.3</v>
      </c>
      <c r="AC61" s="30">
        <v>0.21</v>
      </c>
      <c r="AD61" s="30">
        <v>0.25</v>
      </c>
    </row>
    <row r="62" spans="1:30" ht="15">
      <c r="A62" s="2">
        <v>14</v>
      </c>
      <c r="B62" s="30" t="s">
        <v>711</v>
      </c>
      <c r="C62" s="30" t="s">
        <v>725</v>
      </c>
      <c r="D62" s="30">
        <v>1317</v>
      </c>
      <c r="E62" s="30">
        <v>1403</v>
      </c>
      <c r="F62" s="30">
        <v>2720</v>
      </c>
      <c r="G62" s="30">
        <v>338</v>
      </c>
      <c r="H62" s="30">
        <v>393</v>
      </c>
      <c r="I62" s="30">
        <v>731</v>
      </c>
      <c r="J62" s="30">
        <v>69</v>
      </c>
      <c r="K62" s="30">
        <v>39</v>
      </c>
      <c r="L62" s="30">
        <v>108</v>
      </c>
      <c r="M62" s="30">
        <v>873</v>
      </c>
      <c r="N62" s="30">
        <v>959</v>
      </c>
      <c r="O62" s="30">
        <v>1832</v>
      </c>
      <c r="P62" s="30">
        <v>37</v>
      </c>
      <c r="Q62" s="30">
        <v>12</v>
      </c>
      <c r="R62" s="30">
        <v>49</v>
      </c>
      <c r="S62" s="30">
        <v>25.66</v>
      </c>
      <c r="T62" s="30">
        <v>28.01</v>
      </c>
      <c r="U62" s="30">
        <v>26.88</v>
      </c>
      <c r="V62" s="30">
        <v>5.24</v>
      </c>
      <c r="W62" s="30">
        <v>2.78</v>
      </c>
      <c r="X62" s="30">
        <v>3.97</v>
      </c>
      <c r="Y62" s="30">
        <v>66.29</v>
      </c>
      <c r="Z62" s="30">
        <v>68.35</v>
      </c>
      <c r="AA62" s="30">
        <v>67.35</v>
      </c>
      <c r="AB62" s="30">
        <v>2.81</v>
      </c>
      <c r="AC62" s="30">
        <v>0.86</v>
      </c>
      <c r="AD62" s="30">
        <v>1.8</v>
      </c>
    </row>
    <row r="63" spans="1:30" ht="15">
      <c r="A63" s="2">
        <v>15</v>
      </c>
      <c r="B63" s="30" t="s">
        <v>711</v>
      </c>
      <c r="C63" s="30" t="s">
        <v>726</v>
      </c>
      <c r="D63" s="30">
        <v>370</v>
      </c>
      <c r="E63" s="30">
        <v>650</v>
      </c>
      <c r="F63" s="30">
        <v>1020</v>
      </c>
      <c r="G63" s="30">
        <v>102</v>
      </c>
      <c r="H63" s="30">
        <v>224</v>
      </c>
      <c r="I63" s="30">
        <v>326</v>
      </c>
      <c r="J63" s="30">
        <v>160</v>
      </c>
      <c r="K63" s="30">
        <v>168</v>
      </c>
      <c r="L63" s="30">
        <v>328</v>
      </c>
      <c r="M63" s="30">
        <v>108</v>
      </c>
      <c r="N63" s="30">
        <v>242</v>
      </c>
      <c r="O63" s="30">
        <v>350</v>
      </c>
      <c r="P63" s="30">
        <v>0</v>
      </c>
      <c r="Q63" s="30">
        <v>16</v>
      </c>
      <c r="R63" s="30">
        <v>16</v>
      </c>
      <c r="S63" s="30">
        <v>27.57</v>
      </c>
      <c r="T63" s="30">
        <v>34.46</v>
      </c>
      <c r="U63" s="30">
        <v>31.96</v>
      </c>
      <c r="V63" s="30">
        <v>43.24</v>
      </c>
      <c r="W63" s="30">
        <v>25.85</v>
      </c>
      <c r="X63" s="30">
        <v>32.16</v>
      </c>
      <c r="Y63" s="30">
        <v>29.19</v>
      </c>
      <c r="Z63" s="30">
        <v>37.23</v>
      </c>
      <c r="AA63" s="30">
        <v>34.31</v>
      </c>
      <c r="AB63" s="30">
        <v>0</v>
      </c>
      <c r="AC63" s="30">
        <v>2.46</v>
      </c>
      <c r="AD63" s="30">
        <v>1.57</v>
      </c>
    </row>
    <row r="64" spans="1:30" ht="15">
      <c r="A64" s="2">
        <v>16</v>
      </c>
      <c r="B64" s="30" t="s">
        <v>711</v>
      </c>
      <c r="C64" s="30" t="s">
        <v>727</v>
      </c>
      <c r="D64" s="30">
        <v>11093</v>
      </c>
      <c r="E64" s="30">
        <v>12504</v>
      </c>
      <c r="F64" s="30">
        <v>23597</v>
      </c>
      <c r="G64" s="30">
        <v>37</v>
      </c>
      <c r="H64" s="30">
        <v>99</v>
      </c>
      <c r="I64" s="30">
        <v>136</v>
      </c>
      <c r="J64" s="30">
        <v>10038</v>
      </c>
      <c r="K64" s="30">
        <v>11341</v>
      </c>
      <c r="L64" s="30">
        <v>21379</v>
      </c>
      <c r="M64" s="30">
        <v>1012</v>
      </c>
      <c r="N64" s="30">
        <v>1049</v>
      </c>
      <c r="O64" s="30">
        <v>2061</v>
      </c>
      <c r="P64" s="30">
        <v>6</v>
      </c>
      <c r="Q64" s="30">
        <v>15</v>
      </c>
      <c r="R64" s="30">
        <v>21</v>
      </c>
      <c r="S64" s="30">
        <v>0.33</v>
      </c>
      <c r="T64" s="30">
        <v>0.79</v>
      </c>
      <c r="U64" s="30">
        <v>0.58</v>
      </c>
      <c r="V64" s="30">
        <v>90.49</v>
      </c>
      <c r="W64" s="30">
        <v>90.7</v>
      </c>
      <c r="X64" s="30">
        <v>90.6</v>
      </c>
      <c r="Y64" s="30">
        <v>9.12</v>
      </c>
      <c r="Z64" s="30">
        <v>8.39</v>
      </c>
      <c r="AA64" s="30">
        <v>8.73</v>
      </c>
      <c r="AB64" s="30">
        <v>0.05</v>
      </c>
      <c r="AC64" s="30">
        <v>0.12</v>
      </c>
      <c r="AD64" s="30">
        <v>0.09</v>
      </c>
    </row>
    <row r="65" spans="1:30" ht="15">
      <c r="A65" s="2">
        <v>17</v>
      </c>
      <c r="B65" s="30" t="s">
        <v>711</v>
      </c>
      <c r="C65" s="30" t="s">
        <v>728</v>
      </c>
      <c r="D65" s="30">
        <v>1714</v>
      </c>
      <c r="E65" s="30">
        <v>3207</v>
      </c>
      <c r="F65" s="30">
        <v>4921</v>
      </c>
      <c r="G65" s="30">
        <v>256</v>
      </c>
      <c r="H65" s="30">
        <v>467</v>
      </c>
      <c r="I65" s="30">
        <v>723</v>
      </c>
      <c r="J65" s="30">
        <v>806</v>
      </c>
      <c r="K65" s="30">
        <v>1145</v>
      </c>
      <c r="L65" s="30">
        <v>1951</v>
      </c>
      <c r="M65" s="30">
        <v>495</v>
      </c>
      <c r="N65" s="30">
        <v>1299</v>
      </c>
      <c r="O65" s="30">
        <v>1794</v>
      </c>
      <c r="P65" s="30">
        <v>157</v>
      </c>
      <c r="Q65" s="30">
        <v>296</v>
      </c>
      <c r="R65" s="30">
        <v>453</v>
      </c>
      <c r="S65" s="30">
        <v>14.94</v>
      </c>
      <c r="T65" s="30">
        <v>14.56</v>
      </c>
      <c r="U65" s="30">
        <v>14.69</v>
      </c>
      <c r="V65" s="30">
        <v>47.02</v>
      </c>
      <c r="W65" s="30">
        <v>35.7</v>
      </c>
      <c r="X65" s="30">
        <v>39.65</v>
      </c>
      <c r="Y65" s="30">
        <v>28.88</v>
      </c>
      <c r="Z65" s="30">
        <v>40.51</v>
      </c>
      <c r="AA65" s="30">
        <v>36.46</v>
      </c>
      <c r="AB65" s="30">
        <v>9.16</v>
      </c>
      <c r="AC65" s="30">
        <v>9.23</v>
      </c>
      <c r="AD65" s="30">
        <v>9.21</v>
      </c>
    </row>
    <row r="66" spans="1:30" ht="15">
      <c r="A66" s="2">
        <v>18</v>
      </c>
      <c r="B66" s="30" t="s">
        <v>711</v>
      </c>
      <c r="C66" s="30" t="s">
        <v>729</v>
      </c>
      <c r="D66" s="30">
        <v>1749</v>
      </c>
      <c r="E66" s="30">
        <v>1169</v>
      </c>
      <c r="F66" s="30">
        <v>2918</v>
      </c>
      <c r="G66" s="30">
        <v>318</v>
      </c>
      <c r="H66" s="30">
        <v>308</v>
      </c>
      <c r="I66" s="30">
        <v>626</v>
      </c>
      <c r="J66" s="30">
        <v>767</v>
      </c>
      <c r="K66" s="30">
        <v>390</v>
      </c>
      <c r="L66" s="30">
        <v>1157</v>
      </c>
      <c r="M66" s="30">
        <v>509</v>
      </c>
      <c r="N66" s="30">
        <v>380</v>
      </c>
      <c r="O66" s="30">
        <v>889</v>
      </c>
      <c r="P66" s="30">
        <v>155</v>
      </c>
      <c r="Q66" s="30">
        <v>91</v>
      </c>
      <c r="R66" s="30">
        <v>246</v>
      </c>
      <c r="S66" s="30">
        <v>18.18</v>
      </c>
      <c r="T66" s="30">
        <v>26.35</v>
      </c>
      <c r="U66" s="30">
        <v>21.45</v>
      </c>
      <c r="V66" s="30">
        <v>43.85</v>
      </c>
      <c r="W66" s="30">
        <v>33.36</v>
      </c>
      <c r="X66" s="30">
        <v>39.65</v>
      </c>
      <c r="Y66" s="30">
        <v>29.1</v>
      </c>
      <c r="Z66" s="30">
        <v>32.51</v>
      </c>
      <c r="AA66" s="30">
        <v>30.47</v>
      </c>
      <c r="AB66" s="30">
        <v>8.86</v>
      </c>
      <c r="AC66" s="30">
        <v>7.78</v>
      </c>
      <c r="AD66" s="30">
        <v>8.43</v>
      </c>
    </row>
    <row r="67" spans="1:30" ht="15">
      <c r="A67" s="2">
        <v>19</v>
      </c>
      <c r="B67" s="30" t="s">
        <v>711</v>
      </c>
      <c r="C67" s="30" t="s">
        <v>730</v>
      </c>
      <c r="D67" s="30">
        <v>2871</v>
      </c>
      <c r="E67" s="30">
        <v>3069</v>
      </c>
      <c r="F67" s="30">
        <v>5940</v>
      </c>
      <c r="G67" s="30">
        <v>322</v>
      </c>
      <c r="H67" s="30">
        <v>499</v>
      </c>
      <c r="I67" s="30">
        <v>821</v>
      </c>
      <c r="J67" s="30">
        <v>1389</v>
      </c>
      <c r="K67" s="30">
        <v>978</v>
      </c>
      <c r="L67" s="30">
        <v>2367</v>
      </c>
      <c r="M67" s="30">
        <v>1158</v>
      </c>
      <c r="N67" s="30">
        <v>1592</v>
      </c>
      <c r="O67" s="30">
        <v>2750</v>
      </c>
      <c r="P67" s="30">
        <v>2</v>
      </c>
      <c r="Q67" s="30">
        <v>0</v>
      </c>
      <c r="R67" s="30">
        <v>2</v>
      </c>
      <c r="S67" s="30">
        <v>11.22</v>
      </c>
      <c r="T67" s="30">
        <v>16.26</v>
      </c>
      <c r="U67" s="30">
        <v>13.82</v>
      </c>
      <c r="V67" s="30">
        <v>48.38</v>
      </c>
      <c r="W67" s="30">
        <v>31.87</v>
      </c>
      <c r="X67" s="30">
        <v>39.85</v>
      </c>
      <c r="Y67" s="30">
        <v>40.33</v>
      </c>
      <c r="Z67" s="30">
        <v>51.87</v>
      </c>
      <c r="AA67" s="30">
        <v>46.3</v>
      </c>
      <c r="AB67" s="30">
        <v>0.07</v>
      </c>
      <c r="AC67" s="30">
        <v>0</v>
      </c>
      <c r="AD67" s="30">
        <v>0.03</v>
      </c>
    </row>
    <row r="68" spans="1:30" ht="15">
      <c r="A68" s="2">
        <v>20</v>
      </c>
      <c r="B68" s="30" t="s">
        <v>711</v>
      </c>
      <c r="C68" s="30" t="s">
        <v>731</v>
      </c>
      <c r="D68" s="30">
        <v>2349</v>
      </c>
      <c r="E68" s="30">
        <v>5647</v>
      </c>
      <c r="F68" s="30">
        <v>7996</v>
      </c>
      <c r="G68" s="30">
        <v>37</v>
      </c>
      <c r="H68" s="30">
        <v>110</v>
      </c>
      <c r="I68" s="30">
        <v>147</v>
      </c>
      <c r="J68" s="30">
        <v>1785</v>
      </c>
      <c r="K68" s="30">
        <v>4163</v>
      </c>
      <c r="L68" s="30">
        <v>5948</v>
      </c>
      <c r="M68" s="30">
        <v>455</v>
      </c>
      <c r="N68" s="30">
        <v>1130</v>
      </c>
      <c r="O68" s="30">
        <v>1585</v>
      </c>
      <c r="P68" s="30">
        <v>72</v>
      </c>
      <c r="Q68" s="30">
        <v>244</v>
      </c>
      <c r="R68" s="30">
        <v>316</v>
      </c>
      <c r="S68" s="30">
        <v>1.58</v>
      </c>
      <c r="T68" s="30">
        <v>1.95</v>
      </c>
      <c r="U68" s="30">
        <v>1.84</v>
      </c>
      <c r="V68" s="30">
        <v>75.99</v>
      </c>
      <c r="W68" s="30">
        <v>73.72</v>
      </c>
      <c r="X68" s="30">
        <v>74.39</v>
      </c>
      <c r="Y68" s="30">
        <v>19.37</v>
      </c>
      <c r="Z68" s="30">
        <v>20.01</v>
      </c>
      <c r="AA68" s="30">
        <v>19.82</v>
      </c>
      <c r="AB68" s="30">
        <v>3.07</v>
      </c>
      <c r="AC68" s="30">
        <v>4.32</v>
      </c>
      <c r="AD68" s="30">
        <v>3.95</v>
      </c>
    </row>
    <row r="69" spans="1:30" ht="15">
      <c r="A69" s="2">
        <v>21</v>
      </c>
      <c r="B69" s="30" t="s">
        <v>711</v>
      </c>
      <c r="C69" s="30" t="s">
        <v>732</v>
      </c>
      <c r="D69" s="30">
        <v>3495</v>
      </c>
      <c r="E69" s="30">
        <v>7148</v>
      </c>
      <c r="F69" s="30">
        <v>10643</v>
      </c>
      <c r="G69" s="30">
        <v>1343</v>
      </c>
      <c r="H69" s="30">
        <v>2372</v>
      </c>
      <c r="I69" s="30">
        <v>3715</v>
      </c>
      <c r="J69" s="30">
        <v>172</v>
      </c>
      <c r="K69" s="30">
        <v>365</v>
      </c>
      <c r="L69" s="30">
        <v>537</v>
      </c>
      <c r="M69" s="30">
        <v>1908</v>
      </c>
      <c r="N69" s="30">
        <v>4241</v>
      </c>
      <c r="O69" s="30">
        <v>6149</v>
      </c>
      <c r="P69" s="30">
        <v>72</v>
      </c>
      <c r="Q69" s="30">
        <v>170</v>
      </c>
      <c r="R69" s="30">
        <v>242</v>
      </c>
      <c r="S69" s="30">
        <v>38.43</v>
      </c>
      <c r="T69" s="30">
        <v>33.18</v>
      </c>
      <c r="U69" s="30">
        <v>34.91</v>
      </c>
      <c r="V69" s="30">
        <v>4.92</v>
      </c>
      <c r="W69" s="30">
        <v>5.11</v>
      </c>
      <c r="X69" s="30">
        <v>5.05</v>
      </c>
      <c r="Y69" s="30">
        <v>54.59</v>
      </c>
      <c r="Z69" s="30">
        <v>59.33</v>
      </c>
      <c r="AA69" s="30">
        <v>57.78</v>
      </c>
      <c r="AB69" s="30">
        <v>2.06</v>
      </c>
      <c r="AC69" s="30">
        <v>2.38</v>
      </c>
      <c r="AD69" s="30">
        <v>2.27</v>
      </c>
    </row>
    <row r="70" spans="1:30" ht="15">
      <c r="A70" s="2">
        <v>22</v>
      </c>
      <c r="B70" s="30" t="s">
        <v>711</v>
      </c>
      <c r="C70" s="30" t="s">
        <v>733</v>
      </c>
      <c r="D70" s="30">
        <v>2150</v>
      </c>
      <c r="E70" s="30">
        <v>3366</v>
      </c>
      <c r="F70" s="30">
        <v>5516</v>
      </c>
      <c r="G70" s="30">
        <v>632</v>
      </c>
      <c r="H70" s="30">
        <v>1190</v>
      </c>
      <c r="I70" s="30">
        <v>1822</v>
      </c>
      <c r="J70" s="30">
        <v>91</v>
      </c>
      <c r="K70" s="30">
        <v>100</v>
      </c>
      <c r="L70" s="30">
        <v>191</v>
      </c>
      <c r="M70" s="30">
        <v>1395</v>
      </c>
      <c r="N70" s="30">
        <v>2032</v>
      </c>
      <c r="O70" s="30">
        <v>3427</v>
      </c>
      <c r="P70" s="30">
        <v>32</v>
      </c>
      <c r="Q70" s="30">
        <v>44</v>
      </c>
      <c r="R70" s="30">
        <v>76</v>
      </c>
      <c r="S70" s="30">
        <v>29.4</v>
      </c>
      <c r="T70" s="30">
        <v>35.35</v>
      </c>
      <c r="U70" s="30">
        <v>33.03</v>
      </c>
      <c r="V70" s="30">
        <v>4.23</v>
      </c>
      <c r="W70" s="30">
        <v>2.97</v>
      </c>
      <c r="X70" s="30">
        <v>3.46</v>
      </c>
      <c r="Y70" s="30">
        <v>64.88</v>
      </c>
      <c r="Z70" s="30">
        <v>60.37</v>
      </c>
      <c r="AA70" s="30">
        <v>62.13</v>
      </c>
      <c r="AB70" s="30">
        <v>1.49</v>
      </c>
      <c r="AC70" s="30">
        <v>1.31</v>
      </c>
      <c r="AD70" s="30">
        <v>1.38</v>
      </c>
    </row>
    <row r="71" spans="1:30" ht="15">
      <c r="A71" s="2">
        <v>23</v>
      </c>
      <c r="B71" s="30" t="s">
        <v>711</v>
      </c>
      <c r="C71" s="30" t="s">
        <v>734</v>
      </c>
      <c r="D71" s="30">
        <v>448</v>
      </c>
      <c r="E71" s="30">
        <v>1006</v>
      </c>
      <c r="F71" s="30">
        <v>1454</v>
      </c>
      <c r="G71" s="30">
        <v>108</v>
      </c>
      <c r="H71" s="30">
        <v>183</v>
      </c>
      <c r="I71" s="30">
        <v>291</v>
      </c>
      <c r="J71" s="30">
        <v>65</v>
      </c>
      <c r="K71" s="30">
        <v>119</v>
      </c>
      <c r="L71" s="30">
        <v>184</v>
      </c>
      <c r="M71" s="30">
        <v>275</v>
      </c>
      <c r="N71" s="30">
        <v>694</v>
      </c>
      <c r="O71" s="30">
        <v>969</v>
      </c>
      <c r="P71" s="30">
        <v>0</v>
      </c>
      <c r="Q71" s="30">
        <v>10</v>
      </c>
      <c r="R71" s="30">
        <v>10</v>
      </c>
      <c r="S71" s="30">
        <v>24.11</v>
      </c>
      <c r="T71" s="30">
        <v>18.19</v>
      </c>
      <c r="U71" s="30">
        <v>20.01</v>
      </c>
      <c r="V71" s="30">
        <v>14.51</v>
      </c>
      <c r="W71" s="30">
        <v>11.83</v>
      </c>
      <c r="X71" s="30">
        <v>12.65</v>
      </c>
      <c r="Y71" s="30">
        <v>61.38</v>
      </c>
      <c r="Z71" s="30">
        <v>68.99</v>
      </c>
      <c r="AA71" s="30">
        <v>66.64</v>
      </c>
      <c r="AB71" s="30">
        <v>0</v>
      </c>
      <c r="AC71" s="30">
        <v>0.99</v>
      </c>
      <c r="AD71" s="30">
        <v>0.69</v>
      </c>
    </row>
    <row r="72" spans="1:30" ht="15">
      <c r="A72" s="2">
        <v>24</v>
      </c>
      <c r="B72" s="30" t="s">
        <v>711</v>
      </c>
      <c r="C72" s="30" t="s">
        <v>735</v>
      </c>
      <c r="D72" s="30">
        <v>505</v>
      </c>
      <c r="E72" s="30">
        <v>1230</v>
      </c>
      <c r="F72" s="30">
        <v>1735</v>
      </c>
      <c r="G72" s="30">
        <v>119</v>
      </c>
      <c r="H72" s="30">
        <v>363</v>
      </c>
      <c r="I72" s="30">
        <v>482</v>
      </c>
      <c r="J72" s="30">
        <v>126</v>
      </c>
      <c r="K72" s="30">
        <v>259</v>
      </c>
      <c r="L72" s="30">
        <v>385</v>
      </c>
      <c r="M72" s="30">
        <v>260</v>
      </c>
      <c r="N72" s="30">
        <v>608</v>
      </c>
      <c r="O72" s="30">
        <v>868</v>
      </c>
      <c r="P72" s="30">
        <v>0</v>
      </c>
      <c r="Q72" s="30">
        <v>0</v>
      </c>
      <c r="R72" s="30">
        <v>0</v>
      </c>
      <c r="S72" s="30">
        <v>23.56</v>
      </c>
      <c r="T72" s="30">
        <v>29.51</v>
      </c>
      <c r="U72" s="30">
        <v>27.78</v>
      </c>
      <c r="V72" s="30">
        <v>24.95</v>
      </c>
      <c r="W72" s="30">
        <v>21.06</v>
      </c>
      <c r="X72" s="30">
        <v>22.19</v>
      </c>
      <c r="Y72" s="30">
        <v>51.49</v>
      </c>
      <c r="Z72" s="30">
        <v>49.43</v>
      </c>
      <c r="AA72" s="30">
        <v>50.03</v>
      </c>
      <c r="AB72" s="30">
        <v>0</v>
      </c>
      <c r="AC72" s="30">
        <v>0</v>
      </c>
      <c r="AD72" s="30">
        <v>0</v>
      </c>
    </row>
    <row r="73" spans="1:30" ht="15">
      <c r="A73" s="2">
        <v>25</v>
      </c>
      <c r="B73" s="30" t="s">
        <v>711</v>
      </c>
      <c r="C73" s="30" t="s">
        <v>736</v>
      </c>
      <c r="D73" s="30">
        <v>2891</v>
      </c>
      <c r="E73" s="30">
        <v>3329</v>
      </c>
      <c r="F73" s="30">
        <v>6220</v>
      </c>
      <c r="G73" s="30">
        <v>462</v>
      </c>
      <c r="H73" s="30">
        <v>411</v>
      </c>
      <c r="I73" s="30">
        <v>873</v>
      </c>
      <c r="J73" s="30">
        <v>889</v>
      </c>
      <c r="K73" s="30">
        <v>878</v>
      </c>
      <c r="L73" s="30">
        <v>1767</v>
      </c>
      <c r="M73" s="30">
        <v>1495</v>
      </c>
      <c r="N73" s="30">
        <v>1949</v>
      </c>
      <c r="O73" s="30">
        <v>3444</v>
      </c>
      <c r="P73" s="30">
        <v>45</v>
      </c>
      <c r="Q73" s="30">
        <v>91</v>
      </c>
      <c r="R73" s="30">
        <v>136</v>
      </c>
      <c r="S73" s="30">
        <v>15.98</v>
      </c>
      <c r="T73" s="30">
        <v>12.35</v>
      </c>
      <c r="U73" s="30">
        <v>14.04</v>
      </c>
      <c r="V73" s="30">
        <v>30.75</v>
      </c>
      <c r="W73" s="30">
        <v>26.37</v>
      </c>
      <c r="X73" s="30">
        <v>28.41</v>
      </c>
      <c r="Y73" s="30">
        <v>51.71</v>
      </c>
      <c r="Z73" s="30">
        <v>58.55</v>
      </c>
      <c r="AA73" s="30">
        <v>55.37</v>
      </c>
      <c r="AB73" s="30">
        <v>1.56</v>
      </c>
      <c r="AC73" s="30">
        <v>2.73</v>
      </c>
      <c r="AD73" s="30">
        <v>2.19</v>
      </c>
    </row>
    <row r="74" spans="1:30" ht="15">
      <c r="A74" s="2">
        <v>26</v>
      </c>
      <c r="B74" s="30" t="s">
        <v>711</v>
      </c>
      <c r="C74" s="30" t="s">
        <v>737</v>
      </c>
      <c r="D74" s="30">
        <v>2680</v>
      </c>
      <c r="E74" s="30">
        <v>6160</v>
      </c>
      <c r="F74" s="30">
        <v>8840</v>
      </c>
      <c r="G74" s="30">
        <v>809</v>
      </c>
      <c r="H74" s="30">
        <v>1674</v>
      </c>
      <c r="I74" s="30">
        <v>2483</v>
      </c>
      <c r="J74" s="30">
        <v>1093</v>
      </c>
      <c r="K74" s="30">
        <v>1980</v>
      </c>
      <c r="L74" s="30">
        <v>3073</v>
      </c>
      <c r="M74" s="30">
        <v>760</v>
      </c>
      <c r="N74" s="30">
        <v>2419</v>
      </c>
      <c r="O74" s="30">
        <v>3179</v>
      </c>
      <c r="P74" s="30">
        <v>18</v>
      </c>
      <c r="Q74" s="30">
        <v>87</v>
      </c>
      <c r="R74" s="30">
        <v>105</v>
      </c>
      <c r="S74" s="30">
        <v>30.19</v>
      </c>
      <c r="T74" s="30">
        <v>27.18</v>
      </c>
      <c r="U74" s="30">
        <v>28.09</v>
      </c>
      <c r="V74" s="30">
        <v>40.78</v>
      </c>
      <c r="W74" s="30">
        <v>32.14</v>
      </c>
      <c r="X74" s="30">
        <v>34.76</v>
      </c>
      <c r="Y74" s="30">
        <v>28.36</v>
      </c>
      <c r="Z74" s="30">
        <v>39.27</v>
      </c>
      <c r="AA74" s="30">
        <v>35.96</v>
      </c>
      <c r="AB74" s="30">
        <v>0.67</v>
      </c>
      <c r="AC74" s="30">
        <v>1.41</v>
      </c>
      <c r="AD74" s="30">
        <v>1.19</v>
      </c>
    </row>
    <row r="75" spans="1:30" ht="15">
      <c r="A75" s="2">
        <v>27</v>
      </c>
      <c r="B75" s="30" t="s">
        <v>711</v>
      </c>
      <c r="C75" s="30" t="s">
        <v>738</v>
      </c>
      <c r="D75" s="30">
        <v>2587</v>
      </c>
      <c r="E75" s="30">
        <v>3673</v>
      </c>
      <c r="F75" s="30">
        <v>6260</v>
      </c>
      <c r="G75" s="30">
        <v>558</v>
      </c>
      <c r="H75" s="30">
        <v>917</v>
      </c>
      <c r="I75" s="30">
        <v>1475</v>
      </c>
      <c r="J75" s="30">
        <v>452</v>
      </c>
      <c r="K75" s="30">
        <v>448</v>
      </c>
      <c r="L75" s="30">
        <v>900</v>
      </c>
      <c r="M75" s="30">
        <v>1557</v>
      </c>
      <c r="N75" s="30">
        <v>2288</v>
      </c>
      <c r="O75" s="30">
        <v>3845</v>
      </c>
      <c r="P75" s="30">
        <v>20</v>
      </c>
      <c r="Q75" s="30">
        <v>20</v>
      </c>
      <c r="R75" s="30">
        <v>40</v>
      </c>
      <c r="S75" s="30">
        <v>21.57</v>
      </c>
      <c r="T75" s="30">
        <v>24.97</v>
      </c>
      <c r="U75" s="30">
        <v>23.56</v>
      </c>
      <c r="V75" s="30">
        <v>17.47</v>
      </c>
      <c r="W75" s="30">
        <v>12.2</v>
      </c>
      <c r="X75" s="30">
        <v>14.38</v>
      </c>
      <c r="Y75" s="30">
        <v>60.19</v>
      </c>
      <c r="Z75" s="30">
        <v>62.29</v>
      </c>
      <c r="AA75" s="30">
        <v>61.42</v>
      </c>
      <c r="AB75" s="30">
        <v>0.77</v>
      </c>
      <c r="AC75" s="30">
        <v>0.54</v>
      </c>
      <c r="AD75" s="30">
        <v>0.64</v>
      </c>
    </row>
    <row r="76" spans="1:30" ht="15">
      <c r="A76" s="2">
        <v>28</v>
      </c>
      <c r="B76" s="30" t="s">
        <v>711</v>
      </c>
      <c r="C76" s="30" t="s">
        <v>739</v>
      </c>
      <c r="D76" s="30">
        <v>2364</v>
      </c>
      <c r="E76" s="30">
        <v>4707</v>
      </c>
      <c r="F76" s="30">
        <v>7071</v>
      </c>
      <c r="G76" s="30">
        <v>659</v>
      </c>
      <c r="H76" s="30">
        <v>1414</v>
      </c>
      <c r="I76" s="30">
        <v>2073</v>
      </c>
      <c r="J76" s="30">
        <v>758</v>
      </c>
      <c r="K76" s="30">
        <v>945</v>
      </c>
      <c r="L76" s="30">
        <v>1703</v>
      </c>
      <c r="M76" s="30">
        <v>924</v>
      </c>
      <c r="N76" s="30">
        <v>2297</v>
      </c>
      <c r="O76" s="30">
        <v>3221</v>
      </c>
      <c r="P76" s="30">
        <v>23</v>
      </c>
      <c r="Q76" s="30">
        <v>51</v>
      </c>
      <c r="R76" s="30">
        <v>74</v>
      </c>
      <c r="S76" s="30">
        <v>27.88</v>
      </c>
      <c r="T76" s="30">
        <v>30.04</v>
      </c>
      <c r="U76" s="30">
        <v>29.32</v>
      </c>
      <c r="V76" s="30">
        <v>32.06</v>
      </c>
      <c r="W76" s="30">
        <v>20.08</v>
      </c>
      <c r="X76" s="30">
        <v>24.08</v>
      </c>
      <c r="Y76" s="30">
        <v>39.09</v>
      </c>
      <c r="Z76" s="30">
        <v>48.8</v>
      </c>
      <c r="AA76" s="30">
        <v>45.55</v>
      </c>
      <c r="AB76" s="30">
        <v>0.97</v>
      </c>
      <c r="AC76" s="30">
        <v>1.08</v>
      </c>
      <c r="AD76" s="30">
        <v>1.05</v>
      </c>
    </row>
    <row r="77" spans="1:30" ht="15">
      <c r="A77" s="2">
        <v>29</v>
      </c>
      <c r="B77" s="30" t="s">
        <v>711</v>
      </c>
      <c r="C77" s="30" t="s">
        <v>740</v>
      </c>
      <c r="D77" s="30">
        <v>2271</v>
      </c>
      <c r="E77" s="30">
        <v>3578</v>
      </c>
      <c r="F77" s="30">
        <v>5849</v>
      </c>
      <c r="G77" s="30">
        <v>745</v>
      </c>
      <c r="H77" s="30">
        <v>1055</v>
      </c>
      <c r="I77" s="30">
        <v>1800</v>
      </c>
      <c r="J77" s="30">
        <v>350</v>
      </c>
      <c r="K77" s="30">
        <v>334</v>
      </c>
      <c r="L77" s="30">
        <v>684</v>
      </c>
      <c r="M77" s="30">
        <v>1122</v>
      </c>
      <c r="N77" s="30">
        <v>2123</v>
      </c>
      <c r="O77" s="30">
        <v>3245</v>
      </c>
      <c r="P77" s="30">
        <v>54</v>
      </c>
      <c r="Q77" s="30">
        <v>66</v>
      </c>
      <c r="R77" s="30">
        <v>120</v>
      </c>
      <c r="S77" s="30">
        <v>32.8</v>
      </c>
      <c r="T77" s="30">
        <v>29.49</v>
      </c>
      <c r="U77" s="30">
        <v>30.77</v>
      </c>
      <c r="V77" s="30">
        <v>15.41</v>
      </c>
      <c r="W77" s="30">
        <v>9.33</v>
      </c>
      <c r="X77" s="30">
        <v>11.69</v>
      </c>
      <c r="Y77" s="30">
        <v>49.41</v>
      </c>
      <c r="Z77" s="30">
        <v>59.33</v>
      </c>
      <c r="AA77" s="30">
        <v>55.48</v>
      </c>
      <c r="AB77" s="30">
        <v>2.38</v>
      </c>
      <c r="AC77" s="30">
        <v>1.84</v>
      </c>
      <c r="AD77" s="30">
        <v>2.05</v>
      </c>
    </row>
    <row r="78" spans="1:30" ht="15">
      <c r="A78" s="2">
        <v>30</v>
      </c>
      <c r="B78" s="30" t="s">
        <v>711</v>
      </c>
      <c r="C78" s="30" t="s">
        <v>741</v>
      </c>
      <c r="D78" s="30">
        <v>4689</v>
      </c>
      <c r="E78" s="30">
        <v>7783</v>
      </c>
      <c r="F78" s="30">
        <v>12472</v>
      </c>
      <c r="G78" s="30">
        <v>345</v>
      </c>
      <c r="H78" s="30">
        <v>604</v>
      </c>
      <c r="I78" s="30">
        <v>949</v>
      </c>
      <c r="J78" s="30">
        <v>2441</v>
      </c>
      <c r="K78" s="30">
        <v>3951</v>
      </c>
      <c r="L78" s="30">
        <v>6392</v>
      </c>
      <c r="M78" s="30">
        <v>1796</v>
      </c>
      <c r="N78" s="30">
        <v>3092</v>
      </c>
      <c r="O78" s="30">
        <v>4888</v>
      </c>
      <c r="P78" s="30">
        <v>107</v>
      </c>
      <c r="Q78" s="30">
        <v>136</v>
      </c>
      <c r="R78" s="30">
        <v>243</v>
      </c>
      <c r="S78" s="30">
        <v>7.36</v>
      </c>
      <c r="T78" s="30">
        <v>7.76</v>
      </c>
      <c r="U78" s="30">
        <v>7.61</v>
      </c>
      <c r="V78" s="30">
        <v>52.06</v>
      </c>
      <c r="W78" s="30">
        <v>50.76</v>
      </c>
      <c r="X78" s="30">
        <v>51.25</v>
      </c>
      <c r="Y78" s="30">
        <v>38.3</v>
      </c>
      <c r="Z78" s="30">
        <v>39.73</v>
      </c>
      <c r="AA78" s="30">
        <v>39.19</v>
      </c>
      <c r="AB78" s="30">
        <v>2.28</v>
      </c>
      <c r="AC78" s="30">
        <v>1.75</v>
      </c>
      <c r="AD78" s="30">
        <v>1.95</v>
      </c>
    </row>
    <row r="79" spans="1:30" ht="15">
      <c r="A79" s="2">
        <v>31</v>
      </c>
      <c r="B79" s="30" t="s">
        <v>711</v>
      </c>
      <c r="C79" s="30" t="s">
        <v>742</v>
      </c>
      <c r="D79" s="30">
        <v>2633</v>
      </c>
      <c r="E79" s="30">
        <v>6089</v>
      </c>
      <c r="F79" s="30">
        <v>8722</v>
      </c>
      <c r="G79" s="30">
        <v>229</v>
      </c>
      <c r="H79" s="30">
        <v>636</v>
      </c>
      <c r="I79" s="30">
        <v>865</v>
      </c>
      <c r="J79" s="30">
        <v>1918</v>
      </c>
      <c r="K79" s="30">
        <v>4029</v>
      </c>
      <c r="L79" s="30">
        <v>5947</v>
      </c>
      <c r="M79" s="30">
        <v>396</v>
      </c>
      <c r="N79" s="30">
        <v>1257</v>
      </c>
      <c r="O79" s="30">
        <v>1653</v>
      </c>
      <c r="P79" s="30">
        <v>90</v>
      </c>
      <c r="Q79" s="30">
        <v>167</v>
      </c>
      <c r="R79" s="30">
        <v>257</v>
      </c>
      <c r="S79" s="30">
        <v>8.7</v>
      </c>
      <c r="T79" s="30">
        <v>10.45</v>
      </c>
      <c r="U79" s="30">
        <v>9.92</v>
      </c>
      <c r="V79" s="30">
        <v>72.84</v>
      </c>
      <c r="W79" s="30">
        <v>66.17</v>
      </c>
      <c r="X79" s="30">
        <v>68.18</v>
      </c>
      <c r="Y79" s="30">
        <v>15.04</v>
      </c>
      <c r="Z79" s="30">
        <v>20.64</v>
      </c>
      <c r="AA79" s="30">
        <v>18.95</v>
      </c>
      <c r="AB79" s="30">
        <v>3.42</v>
      </c>
      <c r="AC79" s="30">
        <v>2.74</v>
      </c>
      <c r="AD79" s="30">
        <v>2.95</v>
      </c>
    </row>
    <row r="80" spans="1:30" ht="15">
      <c r="A80" s="2">
        <v>32</v>
      </c>
      <c r="B80" s="30" t="s">
        <v>711</v>
      </c>
      <c r="C80" s="30" t="s">
        <v>743</v>
      </c>
      <c r="D80" s="30">
        <v>456</v>
      </c>
      <c r="E80" s="30">
        <v>576</v>
      </c>
      <c r="F80" s="30">
        <v>1032</v>
      </c>
      <c r="G80" s="30">
        <v>92</v>
      </c>
      <c r="H80" s="30">
        <v>136</v>
      </c>
      <c r="I80" s="30">
        <v>228</v>
      </c>
      <c r="J80" s="30">
        <v>165</v>
      </c>
      <c r="K80" s="30">
        <v>184</v>
      </c>
      <c r="L80" s="30">
        <v>349</v>
      </c>
      <c r="M80" s="30">
        <v>199</v>
      </c>
      <c r="N80" s="30">
        <v>256</v>
      </c>
      <c r="O80" s="30">
        <v>455</v>
      </c>
      <c r="P80" s="30">
        <v>0</v>
      </c>
      <c r="Q80" s="30">
        <v>0</v>
      </c>
      <c r="R80" s="30">
        <v>0</v>
      </c>
      <c r="S80" s="30">
        <v>20.18</v>
      </c>
      <c r="T80" s="30">
        <v>23.61</v>
      </c>
      <c r="U80" s="30">
        <v>22.09</v>
      </c>
      <c r="V80" s="30">
        <v>36.18</v>
      </c>
      <c r="W80" s="30">
        <v>31.94</v>
      </c>
      <c r="X80" s="30">
        <v>33.82</v>
      </c>
      <c r="Y80" s="30">
        <v>43.64</v>
      </c>
      <c r="Z80" s="30">
        <v>44.44</v>
      </c>
      <c r="AA80" s="30">
        <v>44.09</v>
      </c>
      <c r="AB80" s="30">
        <v>0</v>
      </c>
      <c r="AC80" s="30">
        <v>0</v>
      </c>
      <c r="AD80" s="30">
        <v>0</v>
      </c>
    </row>
    <row r="81" spans="1:30" ht="15">
      <c r="A81" s="2">
        <v>33</v>
      </c>
      <c r="B81" s="30" t="s">
        <v>711</v>
      </c>
      <c r="C81" s="30" t="s">
        <v>744</v>
      </c>
      <c r="D81" s="30">
        <v>1725</v>
      </c>
      <c r="E81" s="30">
        <v>2761</v>
      </c>
      <c r="F81" s="30">
        <v>4486</v>
      </c>
      <c r="G81" s="30">
        <v>539</v>
      </c>
      <c r="H81" s="30">
        <v>776</v>
      </c>
      <c r="I81" s="30">
        <v>1315</v>
      </c>
      <c r="J81" s="30">
        <v>267</v>
      </c>
      <c r="K81" s="30">
        <v>325</v>
      </c>
      <c r="L81" s="30">
        <v>592</v>
      </c>
      <c r="M81" s="30">
        <v>916</v>
      </c>
      <c r="N81" s="30">
        <v>1657</v>
      </c>
      <c r="O81" s="30">
        <v>2573</v>
      </c>
      <c r="P81" s="30">
        <v>3</v>
      </c>
      <c r="Q81" s="30">
        <v>3</v>
      </c>
      <c r="R81" s="30">
        <v>6</v>
      </c>
      <c r="S81" s="30">
        <v>31.25</v>
      </c>
      <c r="T81" s="30">
        <v>28.11</v>
      </c>
      <c r="U81" s="30">
        <v>29.31</v>
      </c>
      <c r="V81" s="30">
        <v>15.48</v>
      </c>
      <c r="W81" s="30">
        <v>11.77</v>
      </c>
      <c r="X81" s="30">
        <v>13.2</v>
      </c>
      <c r="Y81" s="30">
        <v>53.1</v>
      </c>
      <c r="Z81" s="30">
        <v>60.01</v>
      </c>
      <c r="AA81" s="30">
        <v>57.36</v>
      </c>
      <c r="AB81" s="30">
        <v>0.17</v>
      </c>
      <c r="AC81" s="30">
        <v>0.11</v>
      </c>
      <c r="AD81" s="30">
        <v>0.13</v>
      </c>
    </row>
    <row r="82" spans="1:30" ht="15">
      <c r="A82" s="2">
        <v>34</v>
      </c>
      <c r="B82" s="30" t="s">
        <v>711</v>
      </c>
      <c r="C82" s="30" t="s">
        <v>745</v>
      </c>
      <c r="D82" s="30">
        <v>2828</v>
      </c>
      <c r="E82" s="30">
        <v>5325</v>
      </c>
      <c r="F82" s="30">
        <v>8153</v>
      </c>
      <c r="G82" s="30">
        <v>609</v>
      </c>
      <c r="H82" s="30">
        <v>1115</v>
      </c>
      <c r="I82" s="30">
        <v>1724</v>
      </c>
      <c r="J82" s="30">
        <v>1153</v>
      </c>
      <c r="K82" s="30">
        <v>1992</v>
      </c>
      <c r="L82" s="30">
        <v>3145</v>
      </c>
      <c r="M82" s="30">
        <v>964</v>
      </c>
      <c r="N82" s="30">
        <v>2106</v>
      </c>
      <c r="O82" s="30">
        <v>3070</v>
      </c>
      <c r="P82" s="30">
        <v>102</v>
      </c>
      <c r="Q82" s="30">
        <v>112</v>
      </c>
      <c r="R82" s="30">
        <v>214</v>
      </c>
      <c r="S82" s="30">
        <v>21.53</v>
      </c>
      <c r="T82" s="30">
        <v>20.94</v>
      </c>
      <c r="U82" s="30">
        <v>21.15</v>
      </c>
      <c r="V82" s="30">
        <v>40.77</v>
      </c>
      <c r="W82" s="30">
        <v>37.41</v>
      </c>
      <c r="X82" s="30">
        <v>38.57</v>
      </c>
      <c r="Y82" s="30">
        <v>34.09</v>
      </c>
      <c r="Z82" s="30">
        <v>39.55</v>
      </c>
      <c r="AA82" s="30">
        <v>37.65</v>
      </c>
      <c r="AB82" s="30">
        <v>3.61</v>
      </c>
      <c r="AC82" s="30">
        <v>2.1</v>
      </c>
      <c r="AD82" s="30">
        <v>2.62</v>
      </c>
    </row>
    <row r="83" spans="1:30" ht="15">
      <c r="A83" s="2">
        <v>35</v>
      </c>
      <c r="B83" s="30" t="s">
        <v>711</v>
      </c>
      <c r="C83" s="30" t="s">
        <v>746</v>
      </c>
      <c r="D83" s="30">
        <v>135</v>
      </c>
      <c r="E83" s="30">
        <v>13036</v>
      </c>
      <c r="F83" s="30">
        <v>13171</v>
      </c>
      <c r="G83" s="30">
        <v>59</v>
      </c>
      <c r="H83" s="30">
        <v>1456</v>
      </c>
      <c r="I83" s="30">
        <v>1515</v>
      </c>
      <c r="J83" s="30">
        <v>0</v>
      </c>
      <c r="K83" s="30">
        <v>16</v>
      </c>
      <c r="L83" s="30">
        <v>16</v>
      </c>
      <c r="M83" s="30">
        <v>76</v>
      </c>
      <c r="N83" s="30">
        <v>11490</v>
      </c>
      <c r="O83" s="30">
        <v>11566</v>
      </c>
      <c r="P83" s="30">
        <v>0</v>
      </c>
      <c r="Q83" s="30">
        <v>74</v>
      </c>
      <c r="R83" s="30">
        <v>74</v>
      </c>
      <c r="S83" s="30">
        <v>43.7</v>
      </c>
      <c r="T83" s="30">
        <v>11.17</v>
      </c>
      <c r="U83" s="30">
        <v>11.5</v>
      </c>
      <c r="V83" s="30">
        <v>0</v>
      </c>
      <c r="W83" s="30">
        <v>0.12</v>
      </c>
      <c r="X83" s="30">
        <v>0.12</v>
      </c>
      <c r="Y83" s="30">
        <v>56.3</v>
      </c>
      <c r="Z83" s="30">
        <v>88.14</v>
      </c>
      <c r="AA83" s="30">
        <v>87.81</v>
      </c>
      <c r="AB83" s="30">
        <v>0</v>
      </c>
      <c r="AC83" s="30">
        <v>0.57</v>
      </c>
      <c r="AD83" s="30">
        <v>0.56</v>
      </c>
    </row>
    <row r="84" spans="1:30" ht="15">
      <c r="A84" s="2">
        <v>36</v>
      </c>
      <c r="B84" s="30" t="s">
        <v>711</v>
      </c>
      <c r="C84" s="30" t="s">
        <v>747</v>
      </c>
      <c r="D84" s="30">
        <v>981</v>
      </c>
      <c r="E84" s="30">
        <v>1588</v>
      </c>
      <c r="F84" s="30">
        <v>2569</v>
      </c>
      <c r="G84" s="30">
        <v>95</v>
      </c>
      <c r="H84" s="30">
        <v>194</v>
      </c>
      <c r="I84" s="30">
        <v>289</v>
      </c>
      <c r="J84" s="30">
        <v>743</v>
      </c>
      <c r="K84" s="30">
        <v>1035</v>
      </c>
      <c r="L84" s="30">
        <v>1778</v>
      </c>
      <c r="M84" s="30">
        <v>133</v>
      </c>
      <c r="N84" s="30">
        <v>348</v>
      </c>
      <c r="O84" s="30">
        <v>481</v>
      </c>
      <c r="P84" s="30">
        <v>10</v>
      </c>
      <c r="Q84" s="30">
        <v>11</v>
      </c>
      <c r="R84" s="30">
        <v>21</v>
      </c>
      <c r="S84" s="30">
        <v>9.68</v>
      </c>
      <c r="T84" s="30">
        <v>12.22</v>
      </c>
      <c r="U84" s="30">
        <v>11.25</v>
      </c>
      <c r="V84" s="30">
        <v>75.74</v>
      </c>
      <c r="W84" s="30">
        <v>65.18</v>
      </c>
      <c r="X84" s="30">
        <v>69.21</v>
      </c>
      <c r="Y84" s="30">
        <v>13.56</v>
      </c>
      <c r="Z84" s="30">
        <v>21.91</v>
      </c>
      <c r="AA84" s="30">
        <v>18.72</v>
      </c>
      <c r="AB84" s="30">
        <v>1.02</v>
      </c>
      <c r="AC84" s="30">
        <v>0.69</v>
      </c>
      <c r="AD84" s="30">
        <v>0.82</v>
      </c>
    </row>
    <row r="85" spans="1:30" ht="15">
      <c r="A85" s="2">
        <v>37</v>
      </c>
      <c r="B85" s="30" t="s">
        <v>711</v>
      </c>
      <c r="C85" s="30" t="s">
        <v>748</v>
      </c>
      <c r="D85" s="30">
        <v>1599</v>
      </c>
      <c r="E85" s="30">
        <v>2245</v>
      </c>
      <c r="F85" s="30">
        <v>3844</v>
      </c>
      <c r="G85" s="30">
        <v>563</v>
      </c>
      <c r="H85" s="30">
        <v>817</v>
      </c>
      <c r="I85" s="30">
        <v>1380</v>
      </c>
      <c r="J85" s="30">
        <v>82</v>
      </c>
      <c r="K85" s="30">
        <v>115</v>
      </c>
      <c r="L85" s="30">
        <v>197</v>
      </c>
      <c r="M85" s="30">
        <v>870</v>
      </c>
      <c r="N85" s="30">
        <v>1234</v>
      </c>
      <c r="O85" s="30">
        <v>2104</v>
      </c>
      <c r="P85" s="30">
        <v>84</v>
      </c>
      <c r="Q85" s="30">
        <v>79</v>
      </c>
      <c r="R85" s="30">
        <v>163</v>
      </c>
      <c r="S85" s="30">
        <v>35.21</v>
      </c>
      <c r="T85" s="30">
        <v>36.39</v>
      </c>
      <c r="U85" s="30">
        <v>35.9</v>
      </c>
      <c r="V85" s="30">
        <v>5.13</v>
      </c>
      <c r="W85" s="30">
        <v>5.12</v>
      </c>
      <c r="X85" s="30">
        <v>5.12</v>
      </c>
      <c r="Y85" s="30">
        <v>54.41</v>
      </c>
      <c r="Z85" s="30">
        <v>54.97</v>
      </c>
      <c r="AA85" s="30">
        <v>54.73</v>
      </c>
      <c r="AB85" s="30">
        <v>5.25</v>
      </c>
      <c r="AC85" s="30">
        <v>3.52</v>
      </c>
      <c r="AD85" s="30">
        <v>4.24</v>
      </c>
    </row>
    <row r="86" spans="1:30" ht="10.5" customHeight="1">
      <c r="A86" s="2"/>
      <c r="B86" s="29" t="s">
        <v>33</v>
      </c>
      <c r="C86" s="29"/>
      <c r="D86" s="29">
        <f aca="true" t="shared" si="1" ref="D86:R86">SUM(D49:D85)</f>
        <v>87293</v>
      </c>
      <c r="E86" s="29">
        <f t="shared" si="1"/>
        <v>146879</v>
      </c>
      <c r="F86" s="29">
        <f t="shared" si="1"/>
        <v>234172</v>
      </c>
      <c r="G86" s="29">
        <f t="shared" si="1"/>
        <v>13840</v>
      </c>
      <c r="H86" s="29">
        <f t="shared" si="1"/>
        <v>24756</v>
      </c>
      <c r="I86" s="29">
        <f t="shared" si="1"/>
        <v>38596</v>
      </c>
      <c r="J86" s="29">
        <f t="shared" si="1"/>
        <v>39160</v>
      </c>
      <c r="K86" s="29">
        <f t="shared" si="1"/>
        <v>50938</v>
      </c>
      <c r="L86" s="29">
        <f t="shared" si="1"/>
        <v>90098</v>
      </c>
      <c r="M86" s="29">
        <f t="shared" si="1"/>
        <v>32889</v>
      </c>
      <c r="N86" s="29">
        <f t="shared" si="1"/>
        <v>68974</v>
      </c>
      <c r="O86" s="29">
        <f t="shared" si="1"/>
        <v>101863</v>
      </c>
      <c r="P86" s="29">
        <f t="shared" si="1"/>
        <v>1404</v>
      </c>
      <c r="Q86" s="29">
        <f t="shared" si="1"/>
        <v>2211</v>
      </c>
      <c r="R86" s="29">
        <f t="shared" si="1"/>
        <v>3615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0.5" customHeight="1">
      <c r="A87" s="2"/>
      <c r="B87" s="141" t="s">
        <v>750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</row>
    <row r="96" spans="2:13" ht="15">
      <c r="B96" s="142" t="s">
        <v>751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</row>
    <row r="97" ht="15">
      <c r="B97" s="83"/>
    </row>
    <row r="98" ht="15">
      <c r="B98" s="83"/>
    </row>
    <row r="99" spans="2:13" ht="15">
      <c r="B99" s="124" t="s">
        <v>752</v>
      </c>
      <c r="C99" s="108" t="s">
        <v>29</v>
      </c>
      <c r="D99" s="82" t="s">
        <v>30</v>
      </c>
      <c r="E99" s="131" t="s">
        <v>232</v>
      </c>
      <c r="F99" s="133"/>
      <c r="G99" s="132"/>
      <c r="H99" s="131" t="s">
        <v>217</v>
      </c>
      <c r="I99" s="133"/>
      <c r="J99" s="132"/>
      <c r="K99" s="109" t="s">
        <v>753</v>
      </c>
      <c r="L99" s="109"/>
      <c r="M99" s="109"/>
    </row>
    <row r="100" spans="2:13" ht="15">
      <c r="B100" s="124"/>
      <c r="C100" s="108"/>
      <c r="D100" s="82"/>
      <c r="E100" s="29" t="s">
        <v>31</v>
      </c>
      <c r="F100" s="29" t="s">
        <v>32</v>
      </c>
      <c r="G100" s="29" t="s">
        <v>33</v>
      </c>
      <c r="H100" s="29" t="s">
        <v>31</v>
      </c>
      <c r="I100" s="29" t="s">
        <v>32</v>
      </c>
      <c r="J100" s="29" t="s">
        <v>33</v>
      </c>
      <c r="K100" s="81" t="s">
        <v>31</v>
      </c>
      <c r="L100" s="81" t="s">
        <v>32</v>
      </c>
      <c r="M100" s="81" t="s">
        <v>33</v>
      </c>
    </row>
    <row r="101" spans="2:13" ht="15">
      <c r="B101" s="80">
        <v>1</v>
      </c>
      <c r="C101" s="30" t="s">
        <v>711</v>
      </c>
      <c r="D101" s="30" t="s">
        <v>712</v>
      </c>
      <c r="E101" s="30">
        <v>869</v>
      </c>
      <c r="F101" s="30">
        <v>300</v>
      </c>
      <c r="G101" s="30">
        <v>1169</v>
      </c>
      <c r="H101" s="30">
        <v>343</v>
      </c>
      <c r="I101" s="30">
        <v>116</v>
      </c>
      <c r="J101" s="30">
        <v>459</v>
      </c>
      <c r="K101" s="86">
        <f>H101/E101*100</f>
        <v>39.47065592635213</v>
      </c>
      <c r="L101" s="86">
        <f>I101/F101*100</f>
        <v>38.666666666666664</v>
      </c>
      <c r="M101" s="86">
        <f>J101/G101*100</f>
        <v>39.26432848588537</v>
      </c>
    </row>
    <row r="102" spans="2:13" ht="15">
      <c r="B102" s="80">
        <v>2</v>
      </c>
      <c r="C102" s="30" t="s">
        <v>711</v>
      </c>
      <c r="D102" s="30" t="s">
        <v>713</v>
      </c>
      <c r="E102" s="30">
        <v>5067</v>
      </c>
      <c r="F102" s="30">
        <v>10593</v>
      </c>
      <c r="G102" s="30">
        <v>15660</v>
      </c>
      <c r="H102" s="30">
        <v>4349</v>
      </c>
      <c r="I102" s="30">
        <v>9019</v>
      </c>
      <c r="J102" s="30">
        <v>13368</v>
      </c>
      <c r="K102" s="86">
        <f aca="true" t="shared" si="2" ref="K102:M138">H102/E102*100</f>
        <v>85.82987961318335</v>
      </c>
      <c r="L102" s="86">
        <f t="shared" si="2"/>
        <v>85.14113093552346</v>
      </c>
      <c r="M102" s="86">
        <f t="shared" si="2"/>
        <v>85.3639846743295</v>
      </c>
    </row>
    <row r="103" spans="2:13" ht="15">
      <c r="B103" s="80">
        <v>3</v>
      </c>
      <c r="C103" s="30" t="s">
        <v>711</v>
      </c>
      <c r="D103" s="30" t="s">
        <v>714</v>
      </c>
      <c r="E103" s="30">
        <v>4330</v>
      </c>
      <c r="F103" s="30">
        <v>3847</v>
      </c>
      <c r="G103" s="30">
        <v>8177</v>
      </c>
      <c r="H103" s="30">
        <v>3092</v>
      </c>
      <c r="I103" s="30">
        <v>2608</v>
      </c>
      <c r="J103" s="30">
        <v>5700</v>
      </c>
      <c r="K103" s="86">
        <f t="shared" si="2"/>
        <v>71.40877598152426</v>
      </c>
      <c r="L103" s="86">
        <f t="shared" si="2"/>
        <v>67.79308552118533</v>
      </c>
      <c r="M103" s="86">
        <f t="shared" si="2"/>
        <v>69.7077167665403</v>
      </c>
    </row>
    <row r="104" spans="2:13" ht="15">
      <c r="B104" s="80">
        <v>4</v>
      </c>
      <c r="C104" s="30" t="s">
        <v>711</v>
      </c>
      <c r="D104" s="30" t="s">
        <v>715</v>
      </c>
      <c r="E104" s="30">
        <v>4796</v>
      </c>
      <c r="F104" s="30">
        <v>6333</v>
      </c>
      <c r="G104" s="30">
        <v>11129</v>
      </c>
      <c r="H104" s="30">
        <v>2492</v>
      </c>
      <c r="I104" s="30">
        <v>3138</v>
      </c>
      <c r="J104" s="30">
        <v>5630</v>
      </c>
      <c r="K104" s="86">
        <f t="shared" si="2"/>
        <v>51.959966638865716</v>
      </c>
      <c r="L104" s="86">
        <f t="shared" si="2"/>
        <v>49.54997631454287</v>
      </c>
      <c r="M104" s="86">
        <f t="shared" si="2"/>
        <v>50.58855243058675</v>
      </c>
    </row>
    <row r="105" spans="2:13" ht="15">
      <c r="B105" s="80">
        <v>5</v>
      </c>
      <c r="C105" s="30" t="s">
        <v>711</v>
      </c>
      <c r="D105" s="30" t="s">
        <v>716</v>
      </c>
      <c r="E105" s="30">
        <v>3315</v>
      </c>
      <c r="F105" s="30">
        <v>3978</v>
      </c>
      <c r="G105" s="30">
        <v>7293</v>
      </c>
      <c r="H105" s="30">
        <v>2163</v>
      </c>
      <c r="I105" s="30">
        <v>2621</v>
      </c>
      <c r="J105" s="30">
        <v>4784</v>
      </c>
      <c r="K105" s="86">
        <f t="shared" si="2"/>
        <v>65.24886877828054</v>
      </c>
      <c r="L105" s="86">
        <f t="shared" si="2"/>
        <v>65.88738059326295</v>
      </c>
      <c r="M105" s="86">
        <f t="shared" si="2"/>
        <v>65.59714795008912</v>
      </c>
    </row>
    <row r="106" spans="2:13" ht="15">
      <c r="B106" s="80">
        <v>6</v>
      </c>
      <c r="C106" s="30" t="s">
        <v>711</v>
      </c>
      <c r="D106" s="30" t="s">
        <v>717</v>
      </c>
      <c r="E106" s="30">
        <v>3659</v>
      </c>
      <c r="F106" s="30">
        <v>5585</v>
      </c>
      <c r="G106" s="30">
        <v>9244</v>
      </c>
      <c r="H106" s="30">
        <v>2413</v>
      </c>
      <c r="I106" s="30">
        <v>3823</v>
      </c>
      <c r="J106" s="30">
        <v>6236</v>
      </c>
      <c r="K106" s="86">
        <f t="shared" si="2"/>
        <v>65.94698004919377</v>
      </c>
      <c r="L106" s="86">
        <f t="shared" si="2"/>
        <v>68.45120859444943</v>
      </c>
      <c r="M106" s="86">
        <f t="shared" si="2"/>
        <v>67.45997403721333</v>
      </c>
    </row>
    <row r="107" spans="2:13" ht="15">
      <c r="B107" s="80">
        <v>7</v>
      </c>
      <c r="C107" s="30" t="s">
        <v>711</v>
      </c>
      <c r="D107" s="30" t="s">
        <v>718</v>
      </c>
      <c r="E107" s="30">
        <v>4461</v>
      </c>
      <c r="F107" s="30">
        <v>8144</v>
      </c>
      <c r="G107" s="30">
        <v>12605</v>
      </c>
      <c r="H107" s="30">
        <v>3005</v>
      </c>
      <c r="I107" s="30">
        <v>5492</v>
      </c>
      <c r="J107" s="30">
        <v>8497</v>
      </c>
      <c r="K107" s="86">
        <f t="shared" si="2"/>
        <v>67.36157812149742</v>
      </c>
      <c r="L107" s="86">
        <f t="shared" si="2"/>
        <v>67.43614931237721</v>
      </c>
      <c r="M107" s="86">
        <f t="shared" si="2"/>
        <v>67.40975803252678</v>
      </c>
    </row>
    <row r="108" spans="2:13" ht="15">
      <c r="B108" s="80">
        <v>8</v>
      </c>
      <c r="C108" s="30" t="s">
        <v>711</v>
      </c>
      <c r="D108" s="30" t="s">
        <v>719</v>
      </c>
      <c r="E108" s="30">
        <v>1644</v>
      </c>
      <c r="F108" s="30">
        <v>3521</v>
      </c>
      <c r="G108" s="30">
        <v>5165</v>
      </c>
      <c r="H108" s="30">
        <v>943</v>
      </c>
      <c r="I108" s="30">
        <v>2246</v>
      </c>
      <c r="J108" s="30">
        <v>3189</v>
      </c>
      <c r="K108" s="86">
        <f t="shared" si="2"/>
        <v>57.360097323600975</v>
      </c>
      <c r="L108" s="86">
        <f t="shared" si="2"/>
        <v>63.788696393070154</v>
      </c>
      <c r="M108" s="86">
        <f t="shared" si="2"/>
        <v>61.74249757986448</v>
      </c>
    </row>
    <row r="109" spans="2:13" ht="15">
      <c r="B109" s="80">
        <v>9</v>
      </c>
      <c r="C109" s="30" t="s">
        <v>711</v>
      </c>
      <c r="D109" s="30" t="s">
        <v>720</v>
      </c>
      <c r="E109" s="30">
        <v>4803</v>
      </c>
      <c r="F109" s="30">
        <v>7122</v>
      </c>
      <c r="G109" s="30">
        <v>11925</v>
      </c>
      <c r="H109" s="30">
        <v>3039</v>
      </c>
      <c r="I109" s="30">
        <v>4453</v>
      </c>
      <c r="J109" s="30">
        <v>7492</v>
      </c>
      <c r="K109" s="86">
        <f t="shared" si="2"/>
        <v>63.27295440349781</v>
      </c>
      <c r="L109" s="86">
        <f t="shared" si="2"/>
        <v>62.52457174950856</v>
      </c>
      <c r="M109" s="86">
        <f t="shared" si="2"/>
        <v>62.82599580712789</v>
      </c>
    </row>
    <row r="110" spans="2:13" ht="15">
      <c r="B110" s="80">
        <v>10</v>
      </c>
      <c r="C110" s="30" t="s">
        <v>711</v>
      </c>
      <c r="D110" s="30" t="s">
        <v>721</v>
      </c>
      <c r="E110" s="30">
        <v>2761</v>
      </c>
      <c r="F110" s="30">
        <v>4346</v>
      </c>
      <c r="G110" s="30">
        <v>7107</v>
      </c>
      <c r="H110" s="30">
        <v>1581</v>
      </c>
      <c r="I110" s="30">
        <v>2297</v>
      </c>
      <c r="J110" s="30">
        <v>3878</v>
      </c>
      <c r="K110" s="86">
        <f t="shared" si="2"/>
        <v>57.261861644331766</v>
      </c>
      <c r="L110" s="86">
        <f t="shared" si="2"/>
        <v>52.853198343304186</v>
      </c>
      <c r="M110" s="86">
        <f t="shared" si="2"/>
        <v>54.56592092303363</v>
      </c>
    </row>
    <row r="111" spans="2:13" ht="15">
      <c r="B111" s="80">
        <v>11</v>
      </c>
      <c r="C111" s="30" t="s">
        <v>711</v>
      </c>
      <c r="D111" s="30" t="s">
        <v>722</v>
      </c>
      <c r="E111" s="30">
        <v>5433</v>
      </c>
      <c r="F111" s="30">
        <v>6336</v>
      </c>
      <c r="G111" s="30">
        <v>11769</v>
      </c>
      <c r="H111" s="30">
        <v>4174</v>
      </c>
      <c r="I111" s="30">
        <v>4808</v>
      </c>
      <c r="J111" s="30">
        <v>8982</v>
      </c>
      <c r="K111" s="86">
        <f t="shared" si="2"/>
        <v>76.82679919013437</v>
      </c>
      <c r="L111" s="86">
        <f t="shared" si="2"/>
        <v>75.88383838383838</v>
      </c>
      <c r="M111" s="86">
        <f t="shared" si="2"/>
        <v>76.3191435126179</v>
      </c>
    </row>
    <row r="112" spans="2:13" ht="15">
      <c r="B112" s="80">
        <v>12</v>
      </c>
      <c r="C112" s="30" t="s">
        <v>711</v>
      </c>
      <c r="D112" s="30" t="s">
        <v>723</v>
      </c>
      <c r="E112" s="30">
        <v>2105</v>
      </c>
      <c r="F112" s="30">
        <v>3251</v>
      </c>
      <c r="G112" s="30">
        <v>5356</v>
      </c>
      <c r="H112" s="30">
        <v>1491</v>
      </c>
      <c r="I112" s="30">
        <v>2200</v>
      </c>
      <c r="J112" s="30">
        <v>3691</v>
      </c>
      <c r="K112" s="86">
        <f t="shared" si="2"/>
        <v>70.8313539192399</v>
      </c>
      <c r="L112" s="86">
        <f t="shared" si="2"/>
        <v>67.6714856967087</v>
      </c>
      <c r="M112" s="86">
        <f t="shared" si="2"/>
        <v>68.91336818521285</v>
      </c>
    </row>
    <row r="113" spans="2:13" ht="15">
      <c r="B113" s="80">
        <v>13</v>
      </c>
      <c r="C113" s="30" t="s">
        <v>711</v>
      </c>
      <c r="D113" s="30" t="s">
        <v>724</v>
      </c>
      <c r="E113" s="30">
        <v>4830</v>
      </c>
      <c r="F113" s="30">
        <v>5769</v>
      </c>
      <c r="G113" s="30">
        <v>10599</v>
      </c>
      <c r="H113" s="30">
        <v>2308</v>
      </c>
      <c r="I113" s="30">
        <v>2809</v>
      </c>
      <c r="J113" s="30">
        <v>5117</v>
      </c>
      <c r="K113" s="86">
        <f t="shared" si="2"/>
        <v>47.784679089026916</v>
      </c>
      <c r="L113" s="86">
        <f t="shared" si="2"/>
        <v>48.691280984572714</v>
      </c>
      <c r="M113" s="86">
        <f t="shared" si="2"/>
        <v>48.27813944711765</v>
      </c>
    </row>
    <row r="114" spans="2:13" ht="15">
      <c r="B114" s="80">
        <v>14</v>
      </c>
      <c r="C114" s="30" t="s">
        <v>711</v>
      </c>
      <c r="D114" s="30" t="s">
        <v>725</v>
      </c>
      <c r="E114" s="30">
        <v>2039</v>
      </c>
      <c r="F114" s="30">
        <v>2206</v>
      </c>
      <c r="G114" s="30">
        <v>4245</v>
      </c>
      <c r="H114" s="30">
        <v>1317</v>
      </c>
      <c r="I114" s="30">
        <v>1403</v>
      </c>
      <c r="J114" s="30">
        <v>2720</v>
      </c>
      <c r="K114" s="86">
        <f t="shared" si="2"/>
        <v>64.59048553212358</v>
      </c>
      <c r="L114" s="86">
        <f t="shared" si="2"/>
        <v>63.59927470534905</v>
      </c>
      <c r="M114" s="86">
        <f t="shared" si="2"/>
        <v>64.075382803298</v>
      </c>
    </row>
    <row r="115" spans="2:13" ht="15">
      <c r="B115" s="80">
        <v>15</v>
      </c>
      <c r="C115" s="30" t="s">
        <v>711</v>
      </c>
      <c r="D115" s="30" t="s">
        <v>726</v>
      </c>
      <c r="E115" s="30">
        <v>726</v>
      </c>
      <c r="F115" s="30">
        <v>1382</v>
      </c>
      <c r="G115" s="30">
        <v>2108</v>
      </c>
      <c r="H115" s="30">
        <v>370</v>
      </c>
      <c r="I115" s="30">
        <v>650</v>
      </c>
      <c r="J115" s="30">
        <v>1020</v>
      </c>
      <c r="K115" s="86">
        <f t="shared" si="2"/>
        <v>50.964187327823694</v>
      </c>
      <c r="L115" s="86">
        <f t="shared" si="2"/>
        <v>47.03328509406657</v>
      </c>
      <c r="M115" s="86">
        <f t="shared" si="2"/>
        <v>48.38709677419355</v>
      </c>
    </row>
    <row r="116" spans="2:13" ht="15">
      <c r="B116" s="80">
        <v>16</v>
      </c>
      <c r="C116" s="30" t="s">
        <v>711</v>
      </c>
      <c r="D116" s="30" t="s">
        <v>727</v>
      </c>
      <c r="E116" s="30">
        <v>16054</v>
      </c>
      <c r="F116" s="30">
        <v>19576</v>
      </c>
      <c r="G116" s="30">
        <v>35630</v>
      </c>
      <c r="H116" s="30">
        <v>11093</v>
      </c>
      <c r="I116" s="30">
        <v>12504</v>
      </c>
      <c r="J116" s="30">
        <v>23597</v>
      </c>
      <c r="K116" s="86">
        <f t="shared" si="2"/>
        <v>69.09804410115858</v>
      </c>
      <c r="L116" s="86">
        <f t="shared" si="2"/>
        <v>63.874131589701676</v>
      </c>
      <c r="M116" s="86">
        <f t="shared" si="2"/>
        <v>66.2278978388998</v>
      </c>
    </row>
    <row r="117" spans="2:13" ht="15">
      <c r="B117" s="80">
        <v>17</v>
      </c>
      <c r="C117" s="30" t="s">
        <v>711</v>
      </c>
      <c r="D117" s="30" t="s">
        <v>728</v>
      </c>
      <c r="E117" s="30">
        <v>2465</v>
      </c>
      <c r="F117" s="30">
        <v>4447</v>
      </c>
      <c r="G117" s="30">
        <v>6912</v>
      </c>
      <c r="H117" s="30">
        <v>1714</v>
      </c>
      <c r="I117" s="30">
        <v>3207</v>
      </c>
      <c r="J117" s="30">
        <v>4921</v>
      </c>
      <c r="K117" s="86">
        <f t="shared" si="2"/>
        <v>69.53346855983773</v>
      </c>
      <c r="L117" s="86">
        <f t="shared" si="2"/>
        <v>72.1160332808635</v>
      </c>
      <c r="M117" s="86">
        <f t="shared" si="2"/>
        <v>71.19502314814815</v>
      </c>
    </row>
    <row r="118" spans="2:13" ht="15">
      <c r="B118" s="80">
        <v>18</v>
      </c>
      <c r="C118" s="30" t="s">
        <v>711</v>
      </c>
      <c r="D118" s="30" t="s">
        <v>729</v>
      </c>
      <c r="E118" s="30">
        <v>2914</v>
      </c>
      <c r="F118" s="30">
        <v>2206</v>
      </c>
      <c r="G118" s="30">
        <v>5120</v>
      </c>
      <c r="H118" s="30">
        <v>1749</v>
      </c>
      <c r="I118" s="30">
        <v>1169</v>
      </c>
      <c r="J118" s="30">
        <v>2918</v>
      </c>
      <c r="K118" s="86">
        <f t="shared" si="2"/>
        <v>60.02059025394647</v>
      </c>
      <c r="L118" s="86">
        <f t="shared" si="2"/>
        <v>52.9918404351768</v>
      </c>
      <c r="M118" s="86">
        <f t="shared" si="2"/>
        <v>56.9921875</v>
      </c>
    </row>
    <row r="119" spans="2:13" ht="15">
      <c r="B119" s="80">
        <v>19</v>
      </c>
      <c r="C119" s="30" t="s">
        <v>711</v>
      </c>
      <c r="D119" s="30" t="s">
        <v>730</v>
      </c>
      <c r="E119" s="30">
        <v>4803</v>
      </c>
      <c r="F119" s="30">
        <v>5211</v>
      </c>
      <c r="G119" s="30">
        <v>10014</v>
      </c>
      <c r="H119" s="30">
        <v>2871</v>
      </c>
      <c r="I119" s="30">
        <v>3069</v>
      </c>
      <c r="J119" s="30">
        <v>5940</v>
      </c>
      <c r="K119" s="86">
        <f t="shared" si="2"/>
        <v>59.775140537164276</v>
      </c>
      <c r="L119" s="86">
        <f t="shared" si="2"/>
        <v>58.89464594127807</v>
      </c>
      <c r="M119" s="86">
        <f t="shared" si="2"/>
        <v>59.316956261234274</v>
      </c>
    </row>
    <row r="120" spans="2:13" ht="15">
      <c r="B120" s="80">
        <v>20</v>
      </c>
      <c r="C120" s="30" t="s">
        <v>711</v>
      </c>
      <c r="D120" s="30" t="s">
        <v>731</v>
      </c>
      <c r="E120" s="30">
        <v>4488</v>
      </c>
      <c r="F120" s="30">
        <v>10317</v>
      </c>
      <c r="G120" s="30">
        <v>14805</v>
      </c>
      <c r="H120" s="30">
        <v>2349</v>
      </c>
      <c r="I120" s="30">
        <v>5647</v>
      </c>
      <c r="J120" s="30">
        <v>7996</v>
      </c>
      <c r="K120" s="86">
        <f t="shared" si="2"/>
        <v>52.33957219251337</v>
      </c>
      <c r="L120" s="86">
        <f t="shared" si="2"/>
        <v>54.734903557235626</v>
      </c>
      <c r="M120" s="86">
        <f t="shared" si="2"/>
        <v>54.00878081729146</v>
      </c>
    </row>
    <row r="121" spans="2:13" ht="15">
      <c r="B121" s="80">
        <v>21</v>
      </c>
      <c r="C121" s="30" t="s">
        <v>711</v>
      </c>
      <c r="D121" s="30" t="s">
        <v>732</v>
      </c>
      <c r="E121" s="30">
        <v>4208</v>
      </c>
      <c r="F121" s="30">
        <v>8720</v>
      </c>
      <c r="G121" s="30">
        <v>12928</v>
      </c>
      <c r="H121" s="30">
        <v>3495</v>
      </c>
      <c r="I121" s="30">
        <v>7148</v>
      </c>
      <c r="J121" s="30">
        <v>10643</v>
      </c>
      <c r="K121" s="86">
        <f t="shared" si="2"/>
        <v>83.05608365019012</v>
      </c>
      <c r="L121" s="86">
        <f t="shared" si="2"/>
        <v>81.97247706422019</v>
      </c>
      <c r="M121" s="86">
        <f t="shared" si="2"/>
        <v>82.32518564356435</v>
      </c>
    </row>
    <row r="122" spans="2:13" ht="15">
      <c r="B122" s="80">
        <v>22</v>
      </c>
      <c r="C122" s="30" t="s">
        <v>711</v>
      </c>
      <c r="D122" s="30" t="s">
        <v>733</v>
      </c>
      <c r="E122" s="30">
        <v>2758</v>
      </c>
      <c r="F122" s="30">
        <v>4212</v>
      </c>
      <c r="G122" s="30">
        <v>6970</v>
      </c>
      <c r="H122" s="30">
        <v>2150</v>
      </c>
      <c r="I122" s="30">
        <v>3366</v>
      </c>
      <c r="J122" s="30">
        <v>5516</v>
      </c>
      <c r="K122" s="86">
        <f t="shared" si="2"/>
        <v>77.9550398839739</v>
      </c>
      <c r="L122" s="86">
        <f t="shared" si="2"/>
        <v>79.91452991452992</v>
      </c>
      <c r="M122" s="86">
        <f t="shared" si="2"/>
        <v>79.13916786226686</v>
      </c>
    </row>
    <row r="123" spans="2:13" ht="15">
      <c r="B123" s="80">
        <v>23</v>
      </c>
      <c r="C123" s="30" t="s">
        <v>711</v>
      </c>
      <c r="D123" s="30" t="s">
        <v>734</v>
      </c>
      <c r="E123" s="30">
        <v>891</v>
      </c>
      <c r="F123" s="30">
        <v>1900</v>
      </c>
      <c r="G123" s="30">
        <v>2791</v>
      </c>
      <c r="H123" s="30">
        <v>448</v>
      </c>
      <c r="I123" s="30">
        <v>1006</v>
      </c>
      <c r="J123" s="30">
        <v>1454</v>
      </c>
      <c r="K123" s="86">
        <f t="shared" si="2"/>
        <v>50.28058361391695</v>
      </c>
      <c r="L123" s="86">
        <f t="shared" si="2"/>
        <v>52.94736842105263</v>
      </c>
      <c r="M123" s="86">
        <f t="shared" si="2"/>
        <v>52.09602293084916</v>
      </c>
    </row>
    <row r="124" spans="2:13" ht="15">
      <c r="B124" s="80">
        <v>24</v>
      </c>
      <c r="C124" s="30" t="s">
        <v>711</v>
      </c>
      <c r="D124" s="30" t="s">
        <v>735</v>
      </c>
      <c r="E124" s="30">
        <v>1432</v>
      </c>
      <c r="F124" s="30">
        <v>3768</v>
      </c>
      <c r="G124" s="30">
        <v>5200</v>
      </c>
      <c r="H124" s="30">
        <v>505</v>
      </c>
      <c r="I124" s="30">
        <v>1230</v>
      </c>
      <c r="J124" s="30">
        <v>1735</v>
      </c>
      <c r="K124" s="86">
        <f t="shared" si="2"/>
        <v>35.26536312849162</v>
      </c>
      <c r="L124" s="86">
        <f t="shared" si="2"/>
        <v>32.64331210191082</v>
      </c>
      <c r="M124" s="86">
        <f t="shared" si="2"/>
        <v>33.36538461538461</v>
      </c>
    </row>
    <row r="125" spans="2:13" ht="15">
      <c r="B125" s="80">
        <v>25</v>
      </c>
      <c r="C125" s="30" t="s">
        <v>711</v>
      </c>
      <c r="D125" s="30" t="s">
        <v>736</v>
      </c>
      <c r="E125" s="30">
        <v>3726</v>
      </c>
      <c r="F125" s="30">
        <v>4292</v>
      </c>
      <c r="G125" s="30">
        <v>8018</v>
      </c>
      <c r="H125" s="30">
        <v>2891</v>
      </c>
      <c r="I125" s="30">
        <v>3329</v>
      </c>
      <c r="J125" s="30">
        <v>6220</v>
      </c>
      <c r="K125" s="86">
        <f t="shared" si="2"/>
        <v>77.58990874932904</v>
      </c>
      <c r="L125" s="86">
        <f t="shared" si="2"/>
        <v>77.56290773532153</v>
      </c>
      <c r="M125" s="86">
        <f t="shared" si="2"/>
        <v>77.57545522574209</v>
      </c>
    </row>
    <row r="126" spans="2:13" ht="15">
      <c r="B126" s="80">
        <v>26</v>
      </c>
      <c r="C126" s="30" t="s">
        <v>711</v>
      </c>
      <c r="D126" s="30" t="s">
        <v>737</v>
      </c>
      <c r="E126" s="30">
        <v>4066</v>
      </c>
      <c r="F126" s="30">
        <v>9277</v>
      </c>
      <c r="G126" s="30">
        <v>13343</v>
      </c>
      <c r="H126" s="30">
        <v>2680</v>
      </c>
      <c r="I126" s="30">
        <v>6160</v>
      </c>
      <c r="J126" s="30">
        <v>8840</v>
      </c>
      <c r="K126" s="86">
        <f t="shared" si="2"/>
        <v>65.91244466305952</v>
      </c>
      <c r="L126" s="86">
        <f t="shared" si="2"/>
        <v>66.40077611296755</v>
      </c>
      <c r="M126" s="86">
        <f t="shared" si="2"/>
        <v>66.25196732369032</v>
      </c>
    </row>
    <row r="127" spans="2:13" ht="15">
      <c r="B127" s="80">
        <v>27</v>
      </c>
      <c r="C127" s="30" t="s">
        <v>711</v>
      </c>
      <c r="D127" s="30" t="s">
        <v>738</v>
      </c>
      <c r="E127" s="30">
        <v>4554</v>
      </c>
      <c r="F127" s="30">
        <v>6469</v>
      </c>
      <c r="G127" s="30">
        <v>11023</v>
      </c>
      <c r="H127" s="30">
        <v>2587</v>
      </c>
      <c r="I127" s="30">
        <v>3673</v>
      </c>
      <c r="J127" s="30">
        <v>6260</v>
      </c>
      <c r="K127" s="86">
        <f t="shared" si="2"/>
        <v>56.80720245937637</v>
      </c>
      <c r="L127" s="86">
        <f t="shared" si="2"/>
        <v>56.778481991034155</v>
      </c>
      <c r="M127" s="86">
        <f t="shared" si="2"/>
        <v>56.79034745532069</v>
      </c>
    </row>
    <row r="128" spans="2:13" ht="15">
      <c r="B128" s="80">
        <v>28</v>
      </c>
      <c r="C128" s="30" t="s">
        <v>711</v>
      </c>
      <c r="D128" s="30" t="s">
        <v>739</v>
      </c>
      <c r="E128" s="30">
        <v>3192</v>
      </c>
      <c r="F128" s="30">
        <v>6470</v>
      </c>
      <c r="G128" s="30">
        <v>9662</v>
      </c>
      <c r="H128" s="30">
        <v>2364</v>
      </c>
      <c r="I128" s="30">
        <v>4707</v>
      </c>
      <c r="J128" s="30">
        <v>7071</v>
      </c>
      <c r="K128" s="86">
        <f t="shared" si="2"/>
        <v>74.06015037593986</v>
      </c>
      <c r="L128" s="86">
        <f t="shared" si="2"/>
        <v>72.75115919629057</v>
      </c>
      <c r="M128" s="86">
        <f t="shared" si="2"/>
        <v>73.18360587870006</v>
      </c>
    </row>
    <row r="129" spans="2:13" ht="15">
      <c r="B129" s="80">
        <v>29</v>
      </c>
      <c r="C129" s="30" t="s">
        <v>711</v>
      </c>
      <c r="D129" s="30" t="s">
        <v>740</v>
      </c>
      <c r="E129" s="30">
        <v>3975</v>
      </c>
      <c r="F129" s="30">
        <v>5969</v>
      </c>
      <c r="G129" s="30">
        <v>9944</v>
      </c>
      <c r="H129" s="30">
        <v>2271</v>
      </c>
      <c r="I129" s="30">
        <v>3578</v>
      </c>
      <c r="J129" s="30">
        <v>5849</v>
      </c>
      <c r="K129" s="86">
        <f t="shared" si="2"/>
        <v>57.132075471698116</v>
      </c>
      <c r="L129" s="86">
        <f t="shared" si="2"/>
        <v>59.943039035014245</v>
      </c>
      <c r="M129" s="86">
        <f t="shared" si="2"/>
        <v>58.819388576025744</v>
      </c>
    </row>
    <row r="130" spans="2:13" ht="15">
      <c r="B130" s="80">
        <v>30</v>
      </c>
      <c r="C130" s="30" t="s">
        <v>711</v>
      </c>
      <c r="D130" s="30" t="s">
        <v>741</v>
      </c>
      <c r="E130" s="30">
        <v>8929</v>
      </c>
      <c r="F130" s="30">
        <v>15106</v>
      </c>
      <c r="G130" s="30">
        <v>24035</v>
      </c>
      <c r="H130" s="30">
        <v>4689</v>
      </c>
      <c r="I130" s="30">
        <v>7783</v>
      </c>
      <c r="J130" s="30">
        <v>12472</v>
      </c>
      <c r="K130" s="86">
        <f t="shared" si="2"/>
        <v>52.514279314592905</v>
      </c>
      <c r="L130" s="86">
        <f t="shared" si="2"/>
        <v>51.522573811730446</v>
      </c>
      <c r="M130" s="86">
        <f t="shared" si="2"/>
        <v>51.89099230289161</v>
      </c>
    </row>
    <row r="131" spans="2:13" ht="15">
      <c r="B131" s="80">
        <v>31</v>
      </c>
      <c r="C131" s="30" t="s">
        <v>711</v>
      </c>
      <c r="D131" s="30" t="s">
        <v>742</v>
      </c>
      <c r="E131" s="30">
        <v>3284</v>
      </c>
      <c r="F131" s="30">
        <v>7377</v>
      </c>
      <c r="G131" s="30">
        <v>10661</v>
      </c>
      <c r="H131" s="30">
        <v>2633</v>
      </c>
      <c r="I131" s="30">
        <v>6089</v>
      </c>
      <c r="J131" s="30">
        <v>8722</v>
      </c>
      <c r="K131" s="86">
        <f t="shared" si="2"/>
        <v>80.17661388550547</v>
      </c>
      <c r="L131" s="86">
        <f t="shared" si="2"/>
        <v>82.54032804663142</v>
      </c>
      <c r="M131" s="86">
        <f t="shared" si="2"/>
        <v>81.81221273801708</v>
      </c>
    </row>
    <row r="132" spans="2:13" ht="15">
      <c r="B132" s="80">
        <v>32</v>
      </c>
      <c r="C132" s="30" t="s">
        <v>711</v>
      </c>
      <c r="D132" s="30" t="s">
        <v>743</v>
      </c>
      <c r="E132" s="30">
        <v>1083</v>
      </c>
      <c r="F132" s="30">
        <v>1090</v>
      </c>
      <c r="G132" s="30">
        <v>2173</v>
      </c>
      <c r="H132" s="30">
        <v>456</v>
      </c>
      <c r="I132" s="30">
        <v>576</v>
      </c>
      <c r="J132" s="30">
        <v>1032</v>
      </c>
      <c r="K132" s="86">
        <f t="shared" si="2"/>
        <v>42.10526315789473</v>
      </c>
      <c r="L132" s="86">
        <f t="shared" si="2"/>
        <v>52.84403669724771</v>
      </c>
      <c r="M132" s="86">
        <f t="shared" si="2"/>
        <v>47.49194661757939</v>
      </c>
    </row>
    <row r="133" spans="2:13" ht="15">
      <c r="B133" s="80">
        <v>33</v>
      </c>
      <c r="C133" s="30" t="s">
        <v>711</v>
      </c>
      <c r="D133" s="30" t="s">
        <v>744</v>
      </c>
      <c r="E133" s="30">
        <v>2486</v>
      </c>
      <c r="F133" s="30">
        <v>3640</v>
      </c>
      <c r="G133" s="30">
        <v>6126</v>
      </c>
      <c r="H133" s="30">
        <v>1725</v>
      </c>
      <c r="I133" s="30">
        <v>2761</v>
      </c>
      <c r="J133" s="30">
        <v>4486</v>
      </c>
      <c r="K133" s="86">
        <f t="shared" si="2"/>
        <v>69.38857602574416</v>
      </c>
      <c r="L133" s="86">
        <f t="shared" si="2"/>
        <v>75.85164835164835</v>
      </c>
      <c r="M133" s="86">
        <f t="shared" si="2"/>
        <v>73.2288605941887</v>
      </c>
    </row>
    <row r="134" spans="2:13" ht="15">
      <c r="B134" s="80">
        <v>34</v>
      </c>
      <c r="C134" s="30" t="s">
        <v>711</v>
      </c>
      <c r="D134" s="30" t="s">
        <v>745</v>
      </c>
      <c r="E134" s="30">
        <v>3521</v>
      </c>
      <c r="F134" s="30">
        <v>6589</v>
      </c>
      <c r="G134" s="30">
        <v>10110</v>
      </c>
      <c r="H134" s="30">
        <v>2828</v>
      </c>
      <c r="I134" s="30">
        <v>5325</v>
      </c>
      <c r="J134" s="30">
        <v>8153</v>
      </c>
      <c r="K134" s="86">
        <f t="shared" si="2"/>
        <v>80.31809145129225</v>
      </c>
      <c r="L134" s="86">
        <f t="shared" si="2"/>
        <v>80.81651236910001</v>
      </c>
      <c r="M134" s="86">
        <f t="shared" si="2"/>
        <v>80.6429277942631</v>
      </c>
    </row>
    <row r="135" spans="2:13" ht="15">
      <c r="B135" s="80">
        <v>35</v>
      </c>
      <c r="C135" s="30" t="s">
        <v>711</v>
      </c>
      <c r="D135" s="30" t="s">
        <v>746</v>
      </c>
      <c r="E135" s="30">
        <v>135</v>
      </c>
      <c r="F135" s="30">
        <v>13036</v>
      </c>
      <c r="G135" s="30">
        <v>13171</v>
      </c>
      <c r="H135" s="30">
        <v>135</v>
      </c>
      <c r="I135" s="30">
        <v>13036</v>
      </c>
      <c r="J135" s="30">
        <v>13171</v>
      </c>
      <c r="K135" s="86">
        <f t="shared" si="2"/>
        <v>100</v>
      </c>
      <c r="L135" s="86">
        <f t="shared" si="2"/>
        <v>100</v>
      </c>
      <c r="M135" s="86">
        <f t="shared" si="2"/>
        <v>100</v>
      </c>
    </row>
    <row r="136" spans="2:13" ht="15">
      <c r="B136" s="80">
        <v>36</v>
      </c>
      <c r="C136" s="30" t="s">
        <v>711</v>
      </c>
      <c r="D136" s="30" t="s">
        <v>747</v>
      </c>
      <c r="E136" s="30">
        <v>1612</v>
      </c>
      <c r="F136" s="30">
        <v>2602</v>
      </c>
      <c r="G136" s="30">
        <v>4214</v>
      </c>
      <c r="H136" s="30">
        <v>981</v>
      </c>
      <c r="I136" s="30">
        <v>1588</v>
      </c>
      <c r="J136" s="30">
        <v>2569</v>
      </c>
      <c r="K136" s="86">
        <f t="shared" si="2"/>
        <v>60.8560794044665</v>
      </c>
      <c r="L136" s="86">
        <f t="shared" si="2"/>
        <v>61.029976940814755</v>
      </c>
      <c r="M136" s="86">
        <f t="shared" si="2"/>
        <v>60.96345514950167</v>
      </c>
    </row>
    <row r="137" spans="2:13" ht="15">
      <c r="B137" s="80">
        <v>37</v>
      </c>
      <c r="C137" s="30" t="s">
        <v>711</v>
      </c>
      <c r="D137" s="30" t="s">
        <v>748</v>
      </c>
      <c r="E137" s="30">
        <v>2773</v>
      </c>
      <c r="F137" s="30">
        <v>3859</v>
      </c>
      <c r="G137" s="30">
        <v>6632</v>
      </c>
      <c r="H137" s="30">
        <v>1599</v>
      </c>
      <c r="I137" s="30">
        <v>2245</v>
      </c>
      <c r="J137" s="30">
        <v>3844</v>
      </c>
      <c r="K137" s="86">
        <f t="shared" si="2"/>
        <v>57.6631806707537</v>
      </c>
      <c r="L137" s="86">
        <f t="shared" si="2"/>
        <v>58.17569318476289</v>
      </c>
      <c r="M137" s="86">
        <f t="shared" si="2"/>
        <v>57.96139927623643</v>
      </c>
    </row>
    <row r="138" spans="2:13" ht="15">
      <c r="B138" s="80"/>
      <c r="C138" s="29" t="s">
        <v>33</v>
      </c>
      <c r="D138" s="29"/>
      <c r="E138" s="29">
        <f aca="true" t="shared" si="3" ref="E138:J138">SUM(E101:E137)</f>
        <v>134187</v>
      </c>
      <c r="F138" s="29">
        <f t="shared" si="3"/>
        <v>218846</v>
      </c>
      <c r="G138" s="29">
        <f t="shared" si="3"/>
        <v>353033</v>
      </c>
      <c r="H138" s="29">
        <f t="shared" si="3"/>
        <v>87293</v>
      </c>
      <c r="I138" s="29">
        <f t="shared" si="3"/>
        <v>146879</v>
      </c>
      <c r="J138" s="29">
        <f t="shared" si="3"/>
        <v>234172</v>
      </c>
      <c r="K138" s="87">
        <f t="shared" si="2"/>
        <v>65.05324658871575</v>
      </c>
      <c r="L138" s="87">
        <f t="shared" si="2"/>
        <v>67.11523171545288</v>
      </c>
      <c r="M138" s="87">
        <f t="shared" si="2"/>
        <v>66.3314760943028</v>
      </c>
    </row>
  </sheetData>
  <sheetProtection/>
  <mergeCells count="33">
    <mergeCell ref="B87:AD87"/>
    <mergeCell ref="B96:M96"/>
    <mergeCell ref="B99:B100"/>
    <mergeCell ref="C99:C100"/>
    <mergeCell ref="E99:G99"/>
    <mergeCell ref="H99:J99"/>
    <mergeCell ref="K99:M99"/>
    <mergeCell ref="M47:O47"/>
    <mergeCell ref="P47:R47"/>
    <mergeCell ref="S47:U47"/>
    <mergeCell ref="V47:X47"/>
    <mergeCell ref="Y47:AA47"/>
    <mergeCell ref="AB47:AD47"/>
    <mergeCell ref="A47:A48"/>
    <mergeCell ref="B47:B48"/>
    <mergeCell ref="C47:C48"/>
    <mergeCell ref="D47:F47"/>
    <mergeCell ref="G47:I47"/>
    <mergeCell ref="J47:L47"/>
    <mergeCell ref="P2:R2"/>
    <mergeCell ref="S2:U2"/>
    <mergeCell ref="V2:X2"/>
    <mergeCell ref="Y2:AA2"/>
    <mergeCell ref="AB2:AD2"/>
    <mergeCell ref="B45:M45"/>
    <mergeCell ref="B1:M1"/>
    <mergeCell ref="A2:A3"/>
    <mergeCell ref="B2:B3"/>
    <mergeCell ref="C2:C3"/>
    <mergeCell ref="D2:F2"/>
    <mergeCell ref="G2:I2"/>
    <mergeCell ref="J2:L2"/>
    <mergeCell ref="M2:O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M16">
      <selection activeCell="C31" sqref="C31:AC31"/>
    </sheetView>
  </sheetViews>
  <sheetFormatPr defaultColWidth="9.140625" defaultRowHeight="15"/>
  <cols>
    <col min="1" max="1" width="10.8515625" style="0" bestFit="1" customWidth="1"/>
    <col min="2" max="2" width="9.421875" style="0" bestFit="1" customWidth="1"/>
    <col min="3" max="3" width="5.28125" style="0" bestFit="1" customWidth="1"/>
    <col min="4" max="4" width="6.00390625" style="0" bestFit="1" customWidth="1"/>
    <col min="5" max="5" width="6.140625" style="0" bestFit="1" customWidth="1"/>
    <col min="6" max="6" width="5.28125" style="0" bestFit="1" customWidth="1"/>
    <col min="7" max="7" width="6.00390625" style="0" bestFit="1" customWidth="1"/>
    <col min="8" max="9" width="5.28125" style="0" bestFit="1" customWidth="1"/>
    <col min="10" max="10" width="6.00390625" style="0" bestFit="1" customWidth="1"/>
    <col min="11" max="12" width="5.28125" style="0" bestFit="1" customWidth="1"/>
    <col min="13" max="13" width="6.00390625" style="0" customWidth="1"/>
    <col min="14" max="14" width="5.28125" style="0" bestFit="1" customWidth="1"/>
    <col min="15" max="15" width="4.57421875" style="0" bestFit="1" customWidth="1"/>
    <col min="16" max="16" width="6.00390625" style="0" bestFit="1" customWidth="1"/>
    <col min="17" max="17" width="5.00390625" style="0" bestFit="1" customWidth="1"/>
    <col min="18" max="18" width="5.28125" style="0" bestFit="1" customWidth="1"/>
    <col min="19" max="19" width="6.00390625" style="0" bestFit="1" customWidth="1"/>
    <col min="20" max="21" width="5.28125" style="0" bestFit="1" customWidth="1"/>
    <col min="22" max="22" width="6.00390625" style="0" bestFit="1" customWidth="1"/>
    <col min="23" max="24" width="5.28125" style="0" bestFit="1" customWidth="1"/>
    <col min="25" max="25" width="6.00390625" style="0" bestFit="1" customWidth="1"/>
    <col min="26" max="26" width="5.28125" style="0" bestFit="1" customWidth="1"/>
    <col min="27" max="27" width="4.57421875" style="0" bestFit="1" customWidth="1"/>
    <col min="28" max="28" width="6.00390625" style="0" bestFit="1" customWidth="1"/>
    <col min="29" max="29" width="5.00390625" style="0" bestFit="1" customWidth="1"/>
    <col min="30" max="30" width="4.57421875" style="0" bestFit="1" customWidth="1"/>
    <col min="31" max="31" width="6.00390625" style="0" bestFit="1" customWidth="1"/>
    <col min="32" max="32" width="5.28125" style="0" bestFit="1" customWidth="1"/>
    <col min="33" max="33" width="4.57421875" style="0" bestFit="1" customWidth="1"/>
    <col min="34" max="34" width="6.00390625" style="0" bestFit="1" customWidth="1"/>
    <col min="35" max="35" width="5.00390625" style="0" bestFit="1" customWidth="1"/>
    <col min="36" max="36" width="4.57421875" style="0" bestFit="1" customWidth="1"/>
    <col min="37" max="37" width="6.00390625" style="0" bestFit="1" customWidth="1"/>
    <col min="38" max="38" width="5.00390625" style="0" bestFit="1" customWidth="1"/>
    <col min="39" max="39" width="4.57421875" style="0" bestFit="1" customWidth="1"/>
    <col min="40" max="40" width="6.00390625" style="0" bestFit="1" customWidth="1"/>
    <col min="41" max="41" width="5.28125" style="0" bestFit="1" customWidth="1"/>
    <col min="42" max="42" width="4.57421875" style="0" bestFit="1" customWidth="1"/>
    <col min="43" max="43" width="6.00390625" style="0" bestFit="1" customWidth="1"/>
    <col min="44" max="44" width="5.00390625" style="0" bestFit="1" customWidth="1"/>
    <col min="45" max="45" width="5.28125" style="0" bestFit="1" customWidth="1"/>
    <col min="46" max="46" width="6.00390625" style="0" bestFit="1" customWidth="1"/>
    <col min="47" max="48" width="5.28125" style="0" bestFit="1" customWidth="1"/>
    <col min="49" max="49" width="6.00390625" style="0" bestFit="1" customWidth="1"/>
    <col min="50" max="51" width="5.28125" style="0" bestFit="1" customWidth="1"/>
    <col min="52" max="52" width="6.00390625" style="0" bestFit="1" customWidth="1"/>
    <col min="53" max="53" width="5.28125" style="0" bestFit="1" customWidth="1"/>
    <col min="54" max="54" width="4.57421875" style="0" bestFit="1" customWidth="1"/>
    <col min="55" max="55" width="6.00390625" style="0" bestFit="1" customWidth="1"/>
    <col min="56" max="56" width="5.00390625" style="0" bestFit="1" customWidth="1"/>
  </cols>
  <sheetData>
    <row r="2" spans="1:12" ht="15">
      <c r="A2" s="137" t="s">
        <v>692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4" spans="1:29" ht="15">
      <c r="A4" s="107" t="s">
        <v>29</v>
      </c>
      <c r="B4" s="107" t="s">
        <v>30</v>
      </c>
      <c r="C4" s="107" t="s">
        <v>232</v>
      </c>
      <c r="D4" s="107"/>
      <c r="E4" s="107"/>
      <c r="F4" s="107" t="s">
        <v>34</v>
      </c>
      <c r="G4" s="107"/>
      <c r="H4" s="107"/>
      <c r="I4" s="107" t="s">
        <v>35</v>
      </c>
      <c r="J4" s="107"/>
      <c r="K4" s="107"/>
      <c r="L4" s="144" t="s">
        <v>36</v>
      </c>
      <c r="M4" s="145"/>
      <c r="N4" s="146"/>
      <c r="O4" s="107" t="s">
        <v>37</v>
      </c>
      <c r="P4" s="107"/>
      <c r="Q4" s="107"/>
      <c r="R4" s="107" t="s">
        <v>38</v>
      </c>
      <c r="S4" s="107"/>
      <c r="T4" s="107"/>
      <c r="U4" s="107" t="s">
        <v>39</v>
      </c>
      <c r="V4" s="107"/>
      <c r="W4" s="107"/>
      <c r="X4" s="107" t="s">
        <v>216</v>
      </c>
      <c r="Y4" s="107"/>
      <c r="Z4" s="107"/>
      <c r="AA4" s="107" t="s">
        <v>41</v>
      </c>
      <c r="AB4" s="107"/>
      <c r="AC4" s="107"/>
    </row>
    <row r="5" spans="1:29" ht="15">
      <c r="A5" s="107"/>
      <c r="B5" s="107"/>
      <c r="C5" s="33" t="s">
        <v>31</v>
      </c>
      <c r="D5" s="33" t="s">
        <v>32</v>
      </c>
      <c r="E5" s="33" t="s">
        <v>33</v>
      </c>
      <c r="F5" s="33" t="s">
        <v>31</v>
      </c>
      <c r="G5" s="33" t="s">
        <v>32</v>
      </c>
      <c r="H5" s="33" t="s">
        <v>33</v>
      </c>
      <c r="I5" s="33" t="s">
        <v>31</v>
      </c>
      <c r="J5" s="33" t="s">
        <v>32</v>
      </c>
      <c r="K5" s="33" t="s">
        <v>33</v>
      </c>
      <c r="L5" s="33" t="s">
        <v>31</v>
      </c>
      <c r="M5" s="33" t="s">
        <v>32</v>
      </c>
      <c r="N5" s="33" t="s">
        <v>33</v>
      </c>
      <c r="O5" s="33" t="s">
        <v>31</v>
      </c>
      <c r="P5" s="33" t="s">
        <v>32</v>
      </c>
      <c r="Q5" s="33" t="s">
        <v>33</v>
      </c>
      <c r="R5" s="33" t="s">
        <v>31</v>
      </c>
      <c r="S5" s="33" t="s">
        <v>32</v>
      </c>
      <c r="T5" s="33" t="s">
        <v>33</v>
      </c>
      <c r="U5" s="33" t="s">
        <v>31</v>
      </c>
      <c r="V5" s="33" t="s">
        <v>32</v>
      </c>
      <c r="W5" s="33" t="s">
        <v>33</v>
      </c>
      <c r="X5" s="33" t="s">
        <v>31</v>
      </c>
      <c r="Y5" s="33" t="s">
        <v>32</v>
      </c>
      <c r="Z5" s="33" t="s">
        <v>33</v>
      </c>
      <c r="AA5" s="33" t="s">
        <v>31</v>
      </c>
      <c r="AB5" s="33" t="s">
        <v>32</v>
      </c>
      <c r="AC5" s="33" t="s">
        <v>33</v>
      </c>
    </row>
    <row r="6" spans="1:29" ht="15">
      <c r="A6" s="30" t="s">
        <v>756</v>
      </c>
      <c r="B6" s="30" t="s">
        <v>757</v>
      </c>
      <c r="C6" s="30">
        <v>8881</v>
      </c>
      <c r="D6" s="30">
        <v>12600</v>
      </c>
      <c r="E6" s="30">
        <v>21481</v>
      </c>
      <c r="F6" s="30">
        <v>702</v>
      </c>
      <c r="G6" s="30">
        <v>999</v>
      </c>
      <c r="H6" s="30">
        <v>1701</v>
      </c>
      <c r="I6" s="30">
        <v>85</v>
      </c>
      <c r="J6" s="30">
        <v>90</v>
      </c>
      <c r="K6" s="30">
        <v>175</v>
      </c>
      <c r="L6" s="30">
        <v>7961</v>
      </c>
      <c r="M6" s="30">
        <v>11368</v>
      </c>
      <c r="N6" s="30">
        <v>19329</v>
      </c>
      <c r="O6" s="30">
        <v>133</v>
      </c>
      <c r="P6" s="30">
        <v>143</v>
      </c>
      <c r="Q6" s="30">
        <v>276</v>
      </c>
      <c r="R6" s="30">
        <v>7.9</v>
      </c>
      <c r="S6" s="30">
        <v>7.93</v>
      </c>
      <c r="T6" s="30">
        <v>7.92</v>
      </c>
      <c r="U6" s="30">
        <v>0.96</v>
      </c>
      <c r="V6" s="30">
        <v>0.71</v>
      </c>
      <c r="W6" s="30">
        <v>0.81</v>
      </c>
      <c r="X6" s="30">
        <v>89.64</v>
      </c>
      <c r="Y6" s="30">
        <v>90.22</v>
      </c>
      <c r="Z6" s="30">
        <v>89.98</v>
      </c>
      <c r="AA6" s="30">
        <v>1.5</v>
      </c>
      <c r="AB6" s="30">
        <v>1.13</v>
      </c>
      <c r="AC6" s="30">
        <v>1.28</v>
      </c>
    </row>
    <row r="7" spans="1:29" ht="15">
      <c r="A7" s="30" t="s">
        <v>756</v>
      </c>
      <c r="B7" s="30" t="s">
        <v>758</v>
      </c>
      <c r="C7" s="30">
        <v>3949</v>
      </c>
      <c r="D7" s="30">
        <v>4962</v>
      </c>
      <c r="E7" s="30">
        <v>8911</v>
      </c>
      <c r="F7" s="30">
        <v>280</v>
      </c>
      <c r="G7" s="30">
        <v>408</v>
      </c>
      <c r="H7" s="30">
        <v>688</v>
      </c>
      <c r="I7" s="30">
        <v>2769</v>
      </c>
      <c r="J7" s="30">
        <v>3217</v>
      </c>
      <c r="K7" s="30">
        <v>5986</v>
      </c>
      <c r="L7" s="30">
        <v>759</v>
      </c>
      <c r="M7" s="30">
        <v>1149</v>
      </c>
      <c r="N7" s="30">
        <v>1908</v>
      </c>
      <c r="O7" s="30">
        <v>141</v>
      </c>
      <c r="P7" s="30">
        <v>188</v>
      </c>
      <c r="Q7" s="30">
        <v>329</v>
      </c>
      <c r="R7" s="30">
        <v>7.09</v>
      </c>
      <c r="S7" s="30">
        <v>8.22</v>
      </c>
      <c r="T7" s="30">
        <v>7.72</v>
      </c>
      <c r="U7" s="30">
        <v>70.12</v>
      </c>
      <c r="V7" s="30">
        <v>64.83</v>
      </c>
      <c r="W7" s="30">
        <v>67.18</v>
      </c>
      <c r="X7" s="30">
        <v>19.22</v>
      </c>
      <c r="Y7" s="30">
        <v>23.16</v>
      </c>
      <c r="Z7" s="30">
        <v>21.41</v>
      </c>
      <c r="AA7" s="30">
        <v>3.57</v>
      </c>
      <c r="AB7" s="30">
        <v>3.79</v>
      </c>
      <c r="AC7" s="30">
        <v>3.69</v>
      </c>
    </row>
    <row r="8" spans="1:29" ht="15">
      <c r="A8" s="30" t="s">
        <v>756</v>
      </c>
      <c r="B8" s="30" t="s">
        <v>759</v>
      </c>
      <c r="C8" s="30">
        <v>2753</v>
      </c>
      <c r="D8" s="30">
        <v>7366</v>
      </c>
      <c r="E8" s="30">
        <v>10119</v>
      </c>
      <c r="F8" s="30">
        <v>322</v>
      </c>
      <c r="G8" s="30">
        <v>975</v>
      </c>
      <c r="H8" s="30">
        <v>1297</v>
      </c>
      <c r="I8" s="30">
        <v>730</v>
      </c>
      <c r="J8" s="30">
        <v>1626</v>
      </c>
      <c r="K8" s="30">
        <v>2356</v>
      </c>
      <c r="L8" s="30">
        <v>1683</v>
      </c>
      <c r="M8" s="30">
        <v>4725</v>
      </c>
      <c r="N8" s="30">
        <v>6408</v>
      </c>
      <c r="O8" s="30">
        <v>18</v>
      </c>
      <c r="P8" s="30">
        <v>40</v>
      </c>
      <c r="Q8" s="30">
        <v>58</v>
      </c>
      <c r="R8" s="30">
        <v>11.7</v>
      </c>
      <c r="S8" s="30">
        <v>13.24</v>
      </c>
      <c r="T8" s="30">
        <v>12.82</v>
      </c>
      <c r="U8" s="30">
        <v>26.52</v>
      </c>
      <c r="V8" s="30">
        <v>22.07</v>
      </c>
      <c r="W8" s="30">
        <v>23.28</v>
      </c>
      <c r="X8" s="30">
        <v>61.13</v>
      </c>
      <c r="Y8" s="30">
        <v>64.15</v>
      </c>
      <c r="Z8" s="30">
        <v>63.33</v>
      </c>
      <c r="AA8" s="30">
        <v>0.65</v>
      </c>
      <c r="AB8" s="30">
        <v>0.54</v>
      </c>
      <c r="AC8" s="30">
        <v>0.57</v>
      </c>
    </row>
    <row r="9" spans="1:29" ht="15">
      <c r="A9" s="30" t="s">
        <v>756</v>
      </c>
      <c r="B9" s="30" t="s">
        <v>760</v>
      </c>
      <c r="C9" s="30">
        <v>8272</v>
      </c>
      <c r="D9" s="30">
        <v>4241</v>
      </c>
      <c r="E9" s="30">
        <v>12513</v>
      </c>
      <c r="F9" s="30">
        <v>3559</v>
      </c>
      <c r="G9" s="30">
        <v>1898</v>
      </c>
      <c r="H9" s="30">
        <v>5457</v>
      </c>
      <c r="I9" s="30">
        <v>697</v>
      </c>
      <c r="J9" s="30">
        <v>453</v>
      </c>
      <c r="K9" s="30">
        <v>1150</v>
      </c>
      <c r="L9" s="30">
        <v>3919</v>
      </c>
      <c r="M9" s="30">
        <v>1828</v>
      </c>
      <c r="N9" s="30">
        <v>5747</v>
      </c>
      <c r="O9" s="30">
        <v>97</v>
      </c>
      <c r="P9" s="30">
        <v>62</v>
      </c>
      <c r="Q9" s="30">
        <v>159</v>
      </c>
      <c r="R9" s="30">
        <v>43.02</v>
      </c>
      <c r="S9" s="30">
        <v>44.75</v>
      </c>
      <c r="T9" s="30">
        <v>43.61</v>
      </c>
      <c r="U9" s="30">
        <v>8.43</v>
      </c>
      <c r="V9" s="30">
        <v>10.68</v>
      </c>
      <c r="W9" s="30">
        <v>9.19</v>
      </c>
      <c r="X9" s="30">
        <v>47.38</v>
      </c>
      <c r="Y9" s="30">
        <v>43.1</v>
      </c>
      <c r="Z9" s="30">
        <v>45.93</v>
      </c>
      <c r="AA9" s="30">
        <v>1.17</v>
      </c>
      <c r="AB9" s="30">
        <v>1.46</v>
      </c>
      <c r="AC9" s="30">
        <v>1.27</v>
      </c>
    </row>
    <row r="10" spans="1:29" ht="15">
      <c r="A10" s="30" t="s">
        <v>756</v>
      </c>
      <c r="B10" s="30" t="s">
        <v>761</v>
      </c>
      <c r="C10" s="30">
        <v>4572</v>
      </c>
      <c r="D10" s="30">
        <v>6317</v>
      </c>
      <c r="E10" s="30">
        <v>10889</v>
      </c>
      <c r="F10" s="30">
        <v>1167</v>
      </c>
      <c r="G10" s="30">
        <v>1450</v>
      </c>
      <c r="H10" s="30">
        <v>2617</v>
      </c>
      <c r="I10" s="30">
        <v>31</v>
      </c>
      <c r="J10" s="30">
        <v>27</v>
      </c>
      <c r="K10" s="30">
        <v>58</v>
      </c>
      <c r="L10" s="30">
        <v>3130</v>
      </c>
      <c r="M10" s="30">
        <v>4595</v>
      </c>
      <c r="N10" s="30">
        <v>7725</v>
      </c>
      <c r="O10" s="30">
        <v>244</v>
      </c>
      <c r="P10" s="30">
        <v>245</v>
      </c>
      <c r="Q10" s="30">
        <v>489</v>
      </c>
      <c r="R10" s="30">
        <v>25.52</v>
      </c>
      <c r="S10" s="30">
        <v>22.95</v>
      </c>
      <c r="T10" s="30">
        <v>24.03</v>
      </c>
      <c r="U10" s="30">
        <v>0.68</v>
      </c>
      <c r="V10" s="30">
        <v>0.43</v>
      </c>
      <c r="W10" s="30">
        <v>0.53</v>
      </c>
      <c r="X10" s="30">
        <v>68.46</v>
      </c>
      <c r="Y10" s="30">
        <v>72.74</v>
      </c>
      <c r="Z10" s="30">
        <v>70.94</v>
      </c>
      <c r="AA10" s="30">
        <v>5.34</v>
      </c>
      <c r="AB10" s="30">
        <v>3.88</v>
      </c>
      <c r="AC10" s="30">
        <v>4.49</v>
      </c>
    </row>
    <row r="11" spans="1:29" ht="15">
      <c r="A11" s="30" t="s">
        <v>756</v>
      </c>
      <c r="B11" s="30" t="s">
        <v>762</v>
      </c>
      <c r="C11" s="30">
        <v>6045</v>
      </c>
      <c r="D11" s="30">
        <v>8518</v>
      </c>
      <c r="E11" s="30">
        <v>14563</v>
      </c>
      <c r="F11" s="30">
        <v>606</v>
      </c>
      <c r="G11" s="30">
        <v>900</v>
      </c>
      <c r="H11" s="30">
        <v>1506</v>
      </c>
      <c r="I11" s="30">
        <v>1864</v>
      </c>
      <c r="J11" s="30">
        <v>2453</v>
      </c>
      <c r="K11" s="30">
        <v>4317</v>
      </c>
      <c r="L11" s="30">
        <v>3575</v>
      </c>
      <c r="M11" s="30">
        <v>5165</v>
      </c>
      <c r="N11" s="30">
        <v>8740</v>
      </c>
      <c r="O11" s="30">
        <v>0</v>
      </c>
      <c r="P11" s="30">
        <v>0</v>
      </c>
      <c r="Q11" s="30">
        <v>0</v>
      </c>
      <c r="R11" s="30">
        <v>10.02</v>
      </c>
      <c r="S11" s="30">
        <v>10.57</v>
      </c>
      <c r="T11" s="30">
        <v>10.34</v>
      </c>
      <c r="U11" s="30">
        <v>30.84</v>
      </c>
      <c r="V11" s="30">
        <v>28.8</v>
      </c>
      <c r="W11" s="30">
        <v>29.64</v>
      </c>
      <c r="X11" s="30">
        <v>59.14</v>
      </c>
      <c r="Y11" s="30">
        <v>60.64</v>
      </c>
      <c r="Z11" s="30">
        <v>60.02</v>
      </c>
      <c r="AA11" s="30">
        <v>0</v>
      </c>
      <c r="AB11" s="30">
        <v>0</v>
      </c>
      <c r="AC11" s="30">
        <v>0</v>
      </c>
    </row>
    <row r="12" spans="1:29" ht="15">
      <c r="A12" s="30" t="s">
        <v>756</v>
      </c>
      <c r="B12" s="30" t="s">
        <v>763</v>
      </c>
      <c r="C12" s="30">
        <v>16368</v>
      </c>
      <c r="D12" s="30">
        <v>20686</v>
      </c>
      <c r="E12" s="30">
        <v>37054</v>
      </c>
      <c r="F12" s="30">
        <v>3963</v>
      </c>
      <c r="G12" s="30">
        <v>5107</v>
      </c>
      <c r="H12" s="30">
        <v>9070</v>
      </c>
      <c r="I12" s="30">
        <v>2262</v>
      </c>
      <c r="J12" s="30">
        <v>2635</v>
      </c>
      <c r="K12" s="30">
        <v>4897</v>
      </c>
      <c r="L12" s="30">
        <v>9525</v>
      </c>
      <c r="M12" s="30">
        <v>12171</v>
      </c>
      <c r="N12" s="30">
        <v>21696</v>
      </c>
      <c r="O12" s="30">
        <v>618</v>
      </c>
      <c r="P12" s="30">
        <v>773</v>
      </c>
      <c r="Q12" s="30">
        <v>1391</v>
      </c>
      <c r="R12" s="30">
        <v>24.21</v>
      </c>
      <c r="S12" s="30">
        <v>24.69</v>
      </c>
      <c r="T12" s="30">
        <v>24.48</v>
      </c>
      <c r="U12" s="30">
        <v>13.82</v>
      </c>
      <c r="V12" s="30">
        <v>12.74</v>
      </c>
      <c r="W12" s="30">
        <v>13.22</v>
      </c>
      <c r="X12" s="30">
        <v>58.19</v>
      </c>
      <c r="Y12" s="30">
        <v>58.84</v>
      </c>
      <c r="Z12" s="30">
        <v>58.55</v>
      </c>
      <c r="AA12" s="30">
        <v>3.78</v>
      </c>
      <c r="AB12" s="30">
        <v>3.74</v>
      </c>
      <c r="AC12" s="30">
        <v>3.75</v>
      </c>
    </row>
    <row r="13" spans="1:29" ht="15">
      <c r="A13" s="30" t="s">
        <v>756</v>
      </c>
      <c r="B13" s="30" t="s">
        <v>764</v>
      </c>
      <c r="C13" s="30">
        <v>4236</v>
      </c>
      <c r="D13" s="30">
        <v>3693</v>
      </c>
      <c r="E13" s="30">
        <v>7929</v>
      </c>
      <c r="F13" s="30">
        <v>9</v>
      </c>
      <c r="G13" s="30">
        <v>24</v>
      </c>
      <c r="H13" s="30">
        <v>33</v>
      </c>
      <c r="I13" s="30">
        <v>4203</v>
      </c>
      <c r="J13" s="30">
        <v>3618</v>
      </c>
      <c r="K13" s="30">
        <v>7821</v>
      </c>
      <c r="L13" s="30">
        <v>24</v>
      </c>
      <c r="M13" s="30">
        <v>51</v>
      </c>
      <c r="N13" s="30">
        <v>75</v>
      </c>
      <c r="O13" s="30">
        <v>0</v>
      </c>
      <c r="P13" s="30">
        <v>0</v>
      </c>
      <c r="Q13" s="30">
        <v>0</v>
      </c>
      <c r="R13" s="30">
        <v>0.21</v>
      </c>
      <c r="S13" s="30">
        <v>0.65</v>
      </c>
      <c r="T13" s="30">
        <v>0.42</v>
      </c>
      <c r="U13" s="30">
        <v>99.22</v>
      </c>
      <c r="V13" s="30">
        <v>97.97</v>
      </c>
      <c r="W13" s="30">
        <v>98.64</v>
      </c>
      <c r="X13" s="30">
        <v>0.57</v>
      </c>
      <c r="Y13" s="30">
        <v>1.38</v>
      </c>
      <c r="Z13" s="30">
        <v>0.95</v>
      </c>
      <c r="AA13" s="30">
        <v>0</v>
      </c>
      <c r="AB13" s="30">
        <v>0</v>
      </c>
      <c r="AC13" s="30">
        <v>0</v>
      </c>
    </row>
    <row r="14" spans="1:29" ht="15">
      <c r="A14" s="30" t="s">
        <v>756</v>
      </c>
      <c r="B14" s="30" t="s">
        <v>765</v>
      </c>
      <c r="C14" s="30">
        <v>1922</v>
      </c>
      <c r="D14" s="30">
        <v>3091</v>
      </c>
      <c r="E14" s="30">
        <v>5013</v>
      </c>
      <c r="F14" s="30">
        <v>498</v>
      </c>
      <c r="G14" s="30">
        <v>848</v>
      </c>
      <c r="H14" s="30">
        <v>1346</v>
      </c>
      <c r="I14" s="30">
        <v>28</v>
      </c>
      <c r="J14" s="30">
        <v>38</v>
      </c>
      <c r="K14" s="30">
        <v>66</v>
      </c>
      <c r="L14" s="30">
        <v>1261</v>
      </c>
      <c r="M14" s="30">
        <v>2024</v>
      </c>
      <c r="N14" s="30">
        <v>3285</v>
      </c>
      <c r="O14" s="30">
        <v>135</v>
      </c>
      <c r="P14" s="30">
        <v>181</v>
      </c>
      <c r="Q14" s="30">
        <v>316</v>
      </c>
      <c r="R14" s="30">
        <v>25.91</v>
      </c>
      <c r="S14" s="30">
        <v>27.43</v>
      </c>
      <c r="T14" s="30">
        <v>26.85</v>
      </c>
      <c r="U14" s="30">
        <v>1.46</v>
      </c>
      <c r="V14" s="30">
        <v>1.23</v>
      </c>
      <c r="W14" s="30">
        <v>1.32</v>
      </c>
      <c r="X14" s="30">
        <v>65.61</v>
      </c>
      <c r="Y14" s="30">
        <v>65.48</v>
      </c>
      <c r="Z14" s="30">
        <v>65.53</v>
      </c>
      <c r="AA14" s="30">
        <v>7.02</v>
      </c>
      <c r="AB14" s="30">
        <v>5.86</v>
      </c>
      <c r="AC14" s="30">
        <v>6.3</v>
      </c>
    </row>
    <row r="15" spans="1:29" ht="15">
      <c r="A15" s="30" t="s">
        <v>756</v>
      </c>
      <c r="B15" s="30" t="s">
        <v>766</v>
      </c>
      <c r="C15" s="30">
        <v>5101</v>
      </c>
      <c r="D15" s="30">
        <v>6602</v>
      </c>
      <c r="E15" s="30">
        <v>11703</v>
      </c>
      <c r="F15" s="30">
        <v>831</v>
      </c>
      <c r="G15" s="30">
        <v>996</v>
      </c>
      <c r="H15" s="30">
        <v>1827</v>
      </c>
      <c r="I15" s="30">
        <v>112</v>
      </c>
      <c r="J15" s="30">
        <v>115</v>
      </c>
      <c r="K15" s="30">
        <v>227</v>
      </c>
      <c r="L15" s="30">
        <v>3937</v>
      </c>
      <c r="M15" s="30">
        <v>5208</v>
      </c>
      <c r="N15" s="30">
        <v>9145</v>
      </c>
      <c r="O15" s="30">
        <v>221</v>
      </c>
      <c r="P15" s="30">
        <v>283</v>
      </c>
      <c r="Q15" s="30">
        <v>504</v>
      </c>
      <c r="R15" s="30">
        <v>16.29</v>
      </c>
      <c r="S15" s="30">
        <v>15.09</v>
      </c>
      <c r="T15" s="30">
        <v>15.61</v>
      </c>
      <c r="U15" s="30">
        <v>2.2</v>
      </c>
      <c r="V15" s="30">
        <v>1.74</v>
      </c>
      <c r="W15" s="30">
        <v>1.94</v>
      </c>
      <c r="X15" s="30">
        <v>77.18</v>
      </c>
      <c r="Y15" s="30">
        <v>78.89</v>
      </c>
      <c r="Z15" s="30">
        <v>78.14</v>
      </c>
      <c r="AA15" s="30">
        <v>4.33</v>
      </c>
      <c r="AB15" s="30">
        <v>4.29</v>
      </c>
      <c r="AC15" s="30">
        <v>4.31</v>
      </c>
    </row>
    <row r="16" spans="1:29" ht="15">
      <c r="A16" s="33"/>
      <c r="B16" s="33" t="s">
        <v>33</v>
      </c>
      <c r="C16" s="33">
        <f aca="true" t="shared" si="0" ref="C16:Q16">SUM(C6:C15)</f>
        <v>62099</v>
      </c>
      <c r="D16" s="33">
        <f t="shared" si="0"/>
        <v>78076</v>
      </c>
      <c r="E16" s="33">
        <f t="shared" si="0"/>
        <v>140175</v>
      </c>
      <c r="F16" s="33">
        <f t="shared" si="0"/>
        <v>11937</v>
      </c>
      <c r="G16" s="33">
        <f t="shared" si="0"/>
        <v>13605</v>
      </c>
      <c r="H16" s="33">
        <f t="shared" si="0"/>
        <v>25542</v>
      </c>
      <c r="I16" s="33">
        <f t="shared" si="0"/>
        <v>12781</v>
      </c>
      <c r="J16" s="33">
        <f t="shared" si="0"/>
        <v>14272</v>
      </c>
      <c r="K16" s="33">
        <f t="shared" si="0"/>
        <v>27053</v>
      </c>
      <c r="L16" s="33">
        <f t="shared" si="0"/>
        <v>35774</v>
      </c>
      <c r="M16" s="33">
        <f t="shared" si="0"/>
        <v>48284</v>
      </c>
      <c r="N16" s="33">
        <f t="shared" si="0"/>
        <v>84058</v>
      </c>
      <c r="O16" s="33">
        <f t="shared" si="0"/>
        <v>1607</v>
      </c>
      <c r="P16" s="33">
        <f t="shared" si="0"/>
        <v>1915</v>
      </c>
      <c r="Q16" s="33">
        <f t="shared" si="0"/>
        <v>3522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ht="15">
      <c r="A19" s="107" t="s">
        <v>29</v>
      </c>
      <c r="B19" s="107" t="s">
        <v>30</v>
      </c>
      <c r="C19" s="107" t="s">
        <v>217</v>
      </c>
      <c r="D19" s="107"/>
      <c r="E19" s="107"/>
      <c r="F19" s="107" t="s">
        <v>34</v>
      </c>
      <c r="G19" s="107"/>
      <c r="H19" s="107"/>
      <c r="I19" s="107" t="s">
        <v>35</v>
      </c>
      <c r="J19" s="107"/>
      <c r="K19" s="107"/>
      <c r="L19" s="144" t="s">
        <v>36</v>
      </c>
      <c r="M19" s="145"/>
      <c r="N19" s="146"/>
      <c r="O19" s="107" t="s">
        <v>37</v>
      </c>
      <c r="P19" s="107"/>
      <c r="Q19" s="107"/>
      <c r="R19" s="107" t="s">
        <v>38</v>
      </c>
      <c r="S19" s="107"/>
      <c r="T19" s="107"/>
      <c r="U19" s="107" t="s">
        <v>39</v>
      </c>
      <c r="V19" s="107"/>
      <c r="W19" s="107"/>
      <c r="X19" s="107" t="s">
        <v>216</v>
      </c>
      <c r="Y19" s="107"/>
      <c r="Z19" s="107"/>
      <c r="AA19" s="107" t="s">
        <v>41</v>
      </c>
      <c r="AB19" s="107"/>
      <c r="AC19" s="107"/>
    </row>
    <row r="20" spans="1:29" ht="15">
      <c r="A20" s="107"/>
      <c r="B20" s="107"/>
      <c r="C20" s="33" t="s">
        <v>31</v>
      </c>
      <c r="D20" s="33" t="s">
        <v>32</v>
      </c>
      <c r="E20" s="33" t="s">
        <v>33</v>
      </c>
      <c r="F20" s="33" t="s">
        <v>31</v>
      </c>
      <c r="G20" s="33" t="s">
        <v>32</v>
      </c>
      <c r="H20" s="33" t="s">
        <v>33</v>
      </c>
      <c r="I20" s="33" t="s">
        <v>31</v>
      </c>
      <c r="J20" s="33" t="s">
        <v>32</v>
      </c>
      <c r="K20" s="33" t="s">
        <v>33</v>
      </c>
      <c r="L20" s="33" t="s">
        <v>31</v>
      </c>
      <c r="M20" s="33" t="s">
        <v>32</v>
      </c>
      <c r="N20" s="33" t="s">
        <v>33</v>
      </c>
      <c r="O20" s="33" t="s">
        <v>31</v>
      </c>
      <c r="P20" s="33" t="s">
        <v>32</v>
      </c>
      <c r="Q20" s="33" t="s">
        <v>33</v>
      </c>
      <c r="R20" s="33" t="s">
        <v>31</v>
      </c>
      <c r="S20" s="33" t="s">
        <v>32</v>
      </c>
      <c r="T20" s="33" t="s">
        <v>33</v>
      </c>
      <c r="U20" s="33" t="s">
        <v>31</v>
      </c>
      <c r="V20" s="33" t="s">
        <v>32</v>
      </c>
      <c r="W20" s="33" t="s">
        <v>33</v>
      </c>
      <c r="X20" s="33" t="s">
        <v>31</v>
      </c>
      <c r="Y20" s="33" t="s">
        <v>32</v>
      </c>
      <c r="Z20" s="33" t="s">
        <v>33</v>
      </c>
      <c r="AA20" s="33" t="s">
        <v>31</v>
      </c>
      <c r="AB20" s="33" t="s">
        <v>32</v>
      </c>
      <c r="AC20" s="33" t="s">
        <v>33</v>
      </c>
    </row>
    <row r="21" spans="1:29" ht="15">
      <c r="A21" s="30" t="s">
        <v>756</v>
      </c>
      <c r="B21" s="30" t="s">
        <v>757</v>
      </c>
      <c r="C21" s="30">
        <v>5872</v>
      </c>
      <c r="D21" s="30">
        <v>8520</v>
      </c>
      <c r="E21" s="30">
        <v>14392</v>
      </c>
      <c r="F21" s="30">
        <v>490</v>
      </c>
      <c r="G21" s="30">
        <v>679</v>
      </c>
      <c r="H21" s="30">
        <v>1169</v>
      </c>
      <c r="I21" s="30">
        <v>58</v>
      </c>
      <c r="J21" s="30">
        <v>77</v>
      </c>
      <c r="K21" s="30">
        <v>135</v>
      </c>
      <c r="L21" s="30">
        <v>5229</v>
      </c>
      <c r="M21" s="30">
        <v>7675</v>
      </c>
      <c r="N21" s="30">
        <v>12904</v>
      </c>
      <c r="O21" s="30">
        <v>95</v>
      </c>
      <c r="P21" s="30">
        <v>89</v>
      </c>
      <c r="Q21" s="30">
        <v>184</v>
      </c>
      <c r="R21" s="30">
        <v>8.34</v>
      </c>
      <c r="S21" s="30">
        <v>7.97</v>
      </c>
      <c r="T21" s="30">
        <v>8.12</v>
      </c>
      <c r="U21" s="30">
        <v>0.99</v>
      </c>
      <c r="V21" s="30">
        <v>0.9</v>
      </c>
      <c r="W21" s="30">
        <v>0.94</v>
      </c>
      <c r="X21" s="30">
        <v>89.05</v>
      </c>
      <c r="Y21" s="30">
        <v>90.08</v>
      </c>
      <c r="Z21" s="30">
        <v>89.66</v>
      </c>
      <c r="AA21" s="30">
        <v>1.62</v>
      </c>
      <c r="AB21" s="30">
        <v>1.04</v>
      </c>
      <c r="AC21" s="30">
        <v>1.28</v>
      </c>
    </row>
    <row r="22" spans="1:29" ht="15">
      <c r="A22" s="30" t="s">
        <v>756</v>
      </c>
      <c r="B22" s="30" t="s">
        <v>758</v>
      </c>
      <c r="C22" s="30">
        <v>2308</v>
      </c>
      <c r="D22" s="30">
        <v>2841</v>
      </c>
      <c r="E22" s="30">
        <v>5149</v>
      </c>
      <c r="F22" s="30">
        <v>203</v>
      </c>
      <c r="G22" s="30">
        <v>269</v>
      </c>
      <c r="H22" s="30">
        <v>472</v>
      </c>
      <c r="I22" s="30">
        <v>1546</v>
      </c>
      <c r="J22" s="30">
        <v>1752</v>
      </c>
      <c r="K22" s="30">
        <v>3298</v>
      </c>
      <c r="L22" s="30">
        <v>467</v>
      </c>
      <c r="M22" s="30">
        <v>702</v>
      </c>
      <c r="N22" s="30">
        <v>1169</v>
      </c>
      <c r="O22" s="30">
        <v>92</v>
      </c>
      <c r="P22" s="30">
        <v>118</v>
      </c>
      <c r="Q22" s="30">
        <v>210</v>
      </c>
      <c r="R22" s="30">
        <v>8.8</v>
      </c>
      <c r="S22" s="30">
        <v>9.47</v>
      </c>
      <c r="T22" s="30">
        <v>9.17</v>
      </c>
      <c r="U22" s="30">
        <v>66.98</v>
      </c>
      <c r="V22" s="30">
        <v>61.67</v>
      </c>
      <c r="W22" s="30">
        <v>64.05</v>
      </c>
      <c r="X22" s="30">
        <v>20.23</v>
      </c>
      <c r="Y22" s="30">
        <v>24.71</v>
      </c>
      <c r="Z22" s="30">
        <v>22.7</v>
      </c>
      <c r="AA22" s="30">
        <v>3.99</v>
      </c>
      <c r="AB22" s="30">
        <v>4.15</v>
      </c>
      <c r="AC22" s="30">
        <v>4.08</v>
      </c>
    </row>
    <row r="23" spans="1:29" ht="15">
      <c r="A23" s="30" t="s">
        <v>756</v>
      </c>
      <c r="B23" s="30" t="s">
        <v>759</v>
      </c>
      <c r="C23" s="30">
        <v>2429</v>
      </c>
      <c r="D23" s="30">
        <v>6483</v>
      </c>
      <c r="E23" s="30">
        <v>8912</v>
      </c>
      <c r="F23" s="30">
        <v>294</v>
      </c>
      <c r="G23" s="30">
        <v>878</v>
      </c>
      <c r="H23" s="30">
        <v>1172</v>
      </c>
      <c r="I23" s="30">
        <v>653</v>
      </c>
      <c r="J23" s="30">
        <v>1471</v>
      </c>
      <c r="K23" s="30">
        <v>2124</v>
      </c>
      <c r="L23" s="30">
        <v>1465</v>
      </c>
      <c r="M23" s="30">
        <v>4094</v>
      </c>
      <c r="N23" s="30">
        <v>5559</v>
      </c>
      <c r="O23" s="30">
        <v>17</v>
      </c>
      <c r="P23" s="30">
        <v>40</v>
      </c>
      <c r="Q23" s="30">
        <v>57</v>
      </c>
      <c r="R23" s="30">
        <v>12.1</v>
      </c>
      <c r="S23" s="30">
        <v>13.54</v>
      </c>
      <c r="T23" s="30">
        <v>13.15</v>
      </c>
      <c r="U23" s="30">
        <v>26.88</v>
      </c>
      <c r="V23" s="30">
        <v>22.69</v>
      </c>
      <c r="W23" s="30">
        <v>23.83</v>
      </c>
      <c r="X23" s="30">
        <v>60.31</v>
      </c>
      <c r="Y23" s="30">
        <v>63.15</v>
      </c>
      <c r="Z23" s="30">
        <v>62.38</v>
      </c>
      <c r="AA23" s="30">
        <v>0.7</v>
      </c>
      <c r="AB23" s="30">
        <v>0.62</v>
      </c>
      <c r="AC23" s="30">
        <v>0.64</v>
      </c>
    </row>
    <row r="24" spans="1:29" ht="15">
      <c r="A24" s="30" t="s">
        <v>756</v>
      </c>
      <c r="B24" s="30" t="s">
        <v>760</v>
      </c>
      <c r="C24" s="30">
        <v>5945</v>
      </c>
      <c r="D24" s="30">
        <v>3298</v>
      </c>
      <c r="E24" s="30">
        <v>9243</v>
      </c>
      <c r="F24" s="30">
        <v>2615</v>
      </c>
      <c r="G24" s="30">
        <v>1466</v>
      </c>
      <c r="H24" s="30">
        <v>4081</v>
      </c>
      <c r="I24" s="30">
        <v>492</v>
      </c>
      <c r="J24" s="30">
        <v>352</v>
      </c>
      <c r="K24" s="30">
        <v>844</v>
      </c>
      <c r="L24" s="30">
        <v>2775</v>
      </c>
      <c r="M24" s="30">
        <v>1433</v>
      </c>
      <c r="N24" s="30">
        <v>4208</v>
      </c>
      <c r="O24" s="30">
        <v>63</v>
      </c>
      <c r="P24" s="30">
        <v>47</v>
      </c>
      <c r="Q24" s="30">
        <v>110</v>
      </c>
      <c r="R24" s="30">
        <v>43.99</v>
      </c>
      <c r="S24" s="30">
        <v>44.45</v>
      </c>
      <c r="T24" s="30">
        <v>44.15</v>
      </c>
      <c r="U24" s="30">
        <v>8.28</v>
      </c>
      <c r="V24" s="30">
        <v>10.67</v>
      </c>
      <c r="W24" s="30">
        <v>9.13</v>
      </c>
      <c r="X24" s="30">
        <v>46.68</v>
      </c>
      <c r="Y24" s="30">
        <v>43.45</v>
      </c>
      <c r="Z24" s="30">
        <v>45.53</v>
      </c>
      <c r="AA24" s="30">
        <v>1.06</v>
      </c>
      <c r="AB24" s="30">
        <v>1.43</v>
      </c>
      <c r="AC24" s="30">
        <v>1.19</v>
      </c>
    </row>
    <row r="25" spans="1:29" ht="15">
      <c r="A25" s="30" t="s">
        <v>756</v>
      </c>
      <c r="B25" s="30" t="s">
        <v>761</v>
      </c>
      <c r="C25" s="30">
        <v>2720</v>
      </c>
      <c r="D25" s="30">
        <v>3851</v>
      </c>
      <c r="E25" s="30">
        <v>6571</v>
      </c>
      <c r="F25" s="30">
        <v>677</v>
      </c>
      <c r="G25" s="30">
        <v>878</v>
      </c>
      <c r="H25" s="30">
        <v>1555</v>
      </c>
      <c r="I25" s="30">
        <v>26</v>
      </c>
      <c r="J25" s="30">
        <v>24</v>
      </c>
      <c r="K25" s="30">
        <v>50</v>
      </c>
      <c r="L25" s="30">
        <v>1878</v>
      </c>
      <c r="M25" s="30">
        <v>2814</v>
      </c>
      <c r="N25" s="30">
        <v>4692</v>
      </c>
      <c r="O25" s="30">
        <v>139</v>
      </c>
      <c r="P25" s="30">
        <v>135</v>
      </c>
      <c r="Q25" s="30">
        <v>274</v>
      </c>
      <c r="R25" s="30">
        <v>24.89</v>
      </c>
      <c r="S25" s="30">
        <v>22.8</v>
      </c>
      <c r="T25" s="30">
        <v>23.66</v>
      </c>
      <c r="U25" s="30">
        <v>0.96</v>
      </c>
      <c r="V25" s="30">
        <v>0.62</v>
      </c>
      <c r="W25" s="30">
        <v>0.76</v>
      </c>
      <c r="X25" s="30">
        <v>69.04</v>
      </c>
      <c r="Y25" s="30">
        <v>73.07</v>
      </c>
      <c r="Z25" s="30">
        <v>71.4</v>
      </c>
      <c r="AA25" s="30">
        <v>5.11</v>
      </c>
      <c r="AB25" s="30">
        <v>3.51</v>
      </c>
      <c r="AC25" s="30">
        <v>4.17</v>
      </c>
    </row>
    <row r="26" spans="1:29" ht="15">
      <c r="A26" s="30" t="s">
        <v>756</v>
      </c>
      <c r="B26" s="30" t="s">
        <v>762</v>
      </c>
      <c r="C26" s="30">
        <v>3691</v>
      </c>
      <c r="D26" s="30">
        <v>5220</v>
      </c>
      <c r="E26" s="30">
        <v>8911</v>
      </c>
      <c r="F26" s="30">
        <v>324</v>
      </c>
      <c r="G26" s="30">
        <v>482</v>
      </c>
      <c r="H26" s="30">
        <v>806</v>
      </c>
      <c r="I26" s="30">
        <v>1141</v>
      </c>
      <c r="J26" s="30">
        <v>1492</v>
      </c>
      <c r="K26" s="30">
        <v>2633</v>
      </c>
      <c r="L26" s="30">
        <v>2226</v>
      </c>
      <c r="M26" s="30">
        <v>3246</v>
      </c>
      <c r="N26" s="30">
        <v>5472</v>
      </c>
      <c r="O26" s="30">
        <v>0</v>
      </c>
      <c r="P26" s="30">
        <v>0</v>
      </c>
      <c r="Q26" s="30">
        <v>0</v>
      </c>
      <c r="R26" s="30">
        <v>8.78</v>
      </c>
      <c r="S26" s="30">
        <v>9.23</v>
      </c>
      <c r="T26" s="30">
        <v>9.05</v>
      </c>
      <c r="U26" s="30">
        <v>30.91</v>
      </c>
      <c r="V26" s="30">
        <v>28.58</v>
      </c>
      <c r="W26" s="30">
        <v>29.55</v>
      </c>
      <c r="X26" s="30">
        <v>60.31</v>
      </c>
      <c r="Y26" s="30">
        <v>62.18</v>
      </c>
      <c r="Z26" s="30">
        <v>61.41</v>
      </c>
      <c r="AA26" s="30">
        <v>0</v>
      </c>
      <c r="AB26" s="30">
        <v>0</v>
      </c>
      <c r="AC26" s="30">
        <v>0</v>
      </c>
    </row>
    <row r="27" spans="1:29" ht="15">
      <c r="A27" s="30" t="s">
        <v>756</v>
      </c>
      <c r="B27" s="30" t="s">
        <v>763</v>
      </c>
      <c r="C27" s="30">
        <v>6512</v>
      </c>
      <c r="D27" s="30">
        <v>8334</v>
      </c>
      <c r="E27" s="30">
        <v>14846</v>
      </c>
      <c r="F27" s="30">
        <v>1579</v>
      </c>
      <c r="G27" s="30">
        <v>1997</v>
      </c>
      <c r="H27" s="30">
        <v>3576</v>
      </c>
      <c r="I27" s="30">
        <v>885</v>
      </c>
      <c r="J27" s="30">
        <v>988</v>
      </c>
      <c r="K27" s="30">
        <v>1873</v>
      </c>
      <c r="L27" s="30">
        <v>3785</v>
      </c>
      <c r="M27" s="30">
        <v>5009</v>
      </c>
      <c r="N27" s="30">
        <v>8794</v>
      </c>
      <c r="O27" s="30">
        <v>263</v>
      </c>
      <c r="P27" s="30">
        <v>340</v>
      </c>
      <c r="Q27" s="30">
        <v>603</v>
      </c>
      <c r="R27" s="30">
        <v>24.25</v>
      </c>
      <c r="S27" s="30">
        <v>23.96</v>
      </c>
      <c r="T27" s="30">
        <v>24.09</v>
      </c>
      <c r="U27" s="30">
        <v>13.59</v>
      </c>
      <c r="V27" s="30">
        <v>11.86</v>
      </c>
      <c r="W27" s="30">
        <v>12.62</v>
      </c>
      <c r="X27" s="30">
        <v>58.12</v>
      </c>
      <c r="Y27" s="30">
        <v>60.1</v>
      </c>
      <c r="Z27" s="30">
        <v>59.23</v>
      </c>
      <c r="AA27" s="30">
        <v>4.04</v>
      </c>
      <c r="AB27" s="30">
        <v>4.08</v>
      </c>
      <c r="AC27" s="30">
        <v>4.06</v>
      </c>
    </row>
    <row r="28" spans="1:29" ht="15">
      <c r="A28" s="30" t="s">
        <v>756</v>
      </c>
      <c r="B28" s="30" t="s">
        <v>764</v>
      </c>
      <c r="C28" s="30">
        <v>2341</v>
      </c>
      <c r="D28" s="30">
        <v>2100</v>
      </c>
      <c r="E28" s="30">
        <v>4441</v>
      </c>
      <c r="F28" s="30">
        <v>7</v>
      </c>
      <c r="G28" s="30">
        <v>16</v>
      </c>
      <c r="H28" s="30">
        <v>23</v>
      </c>
      <c r="I28" s="30">
        <v>2318</v>
      </c>
      <c r="J28" s="30">
        <v>2052</v>
      </c>
      <c r="K28" s="30">
        <v>4370</v>
      </c>
      <c r="L28" s="30">
        <v>16</v>
      </c>
      <c r="M28" s="30">
        <v>32</v>
      </c>
      <c r="N28" s="30">
        <v>48</v>
      </c>
      <c r="O28" s="30">
        <v>0</v>
      </c>
      <c r="P28" s="30">
        <v>0</v>
      </c>
      <c r="Q28" s="30">
        <v>0</v>
      </c>
      <c r="R28" s="30">
        <v>0.3</v>
      </c>
      <c r="S28" s="30">
        <v>0.76</v>
      </c>
      <c r="T28" s="30">
        <v>0.52</v>
      </c>
      <c r="U28" s="30">
        <v>99.02</v>
      </c>
      <c r="V28" s="30">
        <v>97.71</v>
      </c>
      <c r="W28" s="30">
        <v>98.4</v>
      </c>
      <c r="X28" s="30">
        <v>0.68</v>
      </c>
      <c r="Y28" s="30">
        <v>1.52</v>
      </c>
      <c r="Z28" s="30">
        <v>1.08</v>
      </c>
      <c r="AA28" s="30">
        <v>0</v>
      </c>
      <c r="AB28" s="30">
        <v>0</v>
      </c>
      <c r="AC28" s="30">
        <v>0</v>
      </c>
    </row>
    <row r="29" spans="1:29" ht="15">
      <c r="A29" s="30" t="s">
        <v>756</v>
      </c>
      <c r="B29" s="30" t="s">
        <v>765</v>
      </c>
      <c r="C29" s="30">
        <v>1313</v>
      </c>
      <c r="D29" s="30">
        <v>2083</v>
      </c>
      <c r="E29" s="30">
        <v>3396</v>
      </c>
      <c r="F29" s="30">
        <v>325</v>
      </c>
      <c r="G29" s="30">
        <v>585</v>
      </c>
      <c r="H29" s="30">
        <v>910</v>
      </c>
      <c r="I29" s="30">
        <v>16</v>
      </c>
      <c r="J29" s="30">
        <v>26</v>
      </c>
      <c r="K29" s="30">
        <v>42</v>
      </c>
      <c r="L29" s="30">
        <v>885</v>
      </c>
      <c r="M29" s="30">
        <v>1371</v>
      </c>
      <c r="N29" s="30">
        <v>2256</v>
      </c>
      <c r="O29" s="30">
        <v>87</v>
      </c>
      <c r="P29" s="30">
        <v>101</v>
      </c>
      <c r="Q29" s="30">
        <v>188</v>
      </c>
      <c r="R29" s="30">
        <v>24.75</v>
      </c>
      <c r="S29" s="30">
        <v>28.08</v>
      </c>
      <c r="T29" s="30">
        <v>26.8</v>
      </c>
      <c r="U29" s="30">
        <v>1.22</v>
      </c>
      <c r="V29" s="30">
        <v>1.25</v>
      </c>
      <c r="W29" s="30">
        <v>1.24</v>
      </c>
      <c r="X29" s="30">
        <v>67.4</v>
      </c>
      <c r="Y29" s="30">
        <v>65.82</v>
      </c>
      <c r="Z29" s="30">
        <v>66.43</v>
      </c>
      <c r="AA29" s="30">
        <v>6.63</v>
      </c>
      <c r="AB29" s="30">
        <v>4.85</v>
      </c>
      <c r="AC29" s="30">
        <v>5.54</v>
      </c>
    </row>
    <row r="30" spans="1:29" ht="15">
      <c r="A30" s="30" t="s">
        <v>756</v>
      </c>
      <c r="B30" s="30" t="s">
        <v>766</v>
      </c>
      <c r="C30" s="30">
        <v>3199</v>
      </c>
      <c r="D30" s="30">
        <v>4286</v>
      </c>
      <c r="E30" s="30">
        <v>7485</v>
      </c>
      <c r="F30" s="30">
        <v>547</v>
      </c>
      <c r="G30" s="30">
        <v>655</v>
      </c>
      <c r="H30" s="30">
        <v>1202</v>
      </c>
      <c r="I30" s="30">
        <v>87</v>
      </c>
      <c r="J30" s="30">
        <v>84</v>
      </c>
      <c r="K30" s="30">
        <v>171</v>
      </c>
      <c r="L30" s="30">
        <v>2451</v>
      </c>
      <c r="M30" s="30">
        <v>3394</v>
      </c>
      <c r="N30" s="30">
        <v>5845</v>
      </c>
      <c r="O30" s="30">
        <v>114</v>
      </c>
      <c r="P30" s="30">
        <v>153</v>
      </c>
      <c r="Q30" s="30">
        <v>267</v>
      </c>
      <c r="R30" s="88">
        <v>17.1</v>
      </c>
      <c r="S30" s="30">
        <v>15.28</v>
      </c>
      <c r="T30" s="30">
        <v>16.06</v>
      </c>
      <c r="U30" s="30">
        <v>2.72</v>
      </c>
      <c r="V30" s="30">
        <v>1.96</v>
      </c>
      <c r="W30" s="30">
        <v>2.28</v>
      </c>
      <c r="X30" s="30">
        <v>76.62</v>
      </c>
      <c r="Y30" s="30">
        <v>79.19</v>
      </c>
      <c r="Z30" s="30">
        <v>78.09</v>
      </c>
      <c r="AA30" s="30">
        <v>3.56</v>
      </c>
      <c r="AB30" s="30">
        <v>3.57</v>
      </c>
      <c r="AC30" s="30">
        <v>3.57</v>
      </c>
    </row>
    <row r="31" spans="1:29" s="78" customFormat="1" ht="11.25">
      <c r="A31" s="33"/>
      <c r="B31" s="33" t="s">
        <v>33</v>
      </c>
      <c r="C31" s="33">
        <f aca="true" t="shared" si="1" ref="C31:Q31">SUM(C21:C30)</f>
        <v>36330</v>
      </c>
      <c r="D31" s="33">
        <f t="shared" si="1"/>
        <v>47016</v>
      </c>
      <c r="E31" s="33">
        <f t="shared" si="1"/>
        <v>83346</v>
      </c>
      <c r="F31" s="33">
        <f t="shared" si="1"/>
        <v>7061</v>
      </c>
      <c r="G31" s="33">
        <f t="shared" si="1"/>
        <v>7905</v>
      </c>
      <c r="H31" s="33">
        <f t="shared" si="1"/>
        <v>14966</v>
      </c>
      <c r="I31" s="33">
        <f t="shared" si="1"/>
        <v>7222</v>
      </c>
      <c r="J31" s="33">
        <f t="shared" si="1"/>
        <v>8318</v>
      </c>
      <c r="K31" s="33">
        <f t="shared" si="1"/>
        <v>15540</v>
      </c>
      <c r="L31" s="33">
        <f t="shared" si="1"/>
        <v>21177</v>
      </c>
      <c r="M31" s="33">
        <f t="shared" si="1"/>
        <v>29770</v>
      </c>
      <c r="N31" s="33">
        <f t="shared" si="1"/>
        <v>50947</v>
      </c>
      <c r="O31" s="33">
        <f t="shared" si="1"/>
        <v>870</v>
      </c>
      <c r="P31" s="33">
        <f t="shared" si="1"/>
        <v>1023</v>
      </c>
      <c r="Q31" s="33">
        <f t="shared" si="1"/>
        <v>1893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4" spans="1:3" ht="15">
      <c r="A34" s="138" t="s">
        <v>767</v>
      </c>
      <c r="B34" s="138"/>
      <c r="C34" s="138"/>
    </row>
  </sheetData>
  <sheetProtection/>
  <mergeCells count="24">
    <mergeCell ref="I19:K19"/>
    <mergeCell ref="A2:L2"/>
    <mergeCell ref="A4:A5"/>
    <mergeCell ref="B4:B5"/>
    <mergeCell ref="C4:E4"/>
    <mergeCell ref="F4:H4"/>
    <mergeCell ref="I4:K4"/>
    <mergeCell ref="L4:N4"/>
    <mergeCell ref="AA19:AC19"/>
    <mergeCell ref="O4:Q4"/>
    <mergeCell ref="R4:T4"/>
    <mergeCell ref="U4:W4"/>
    <mergeCell ref="X4:Z4"/>
    <mergeCell ref="AA4:AC4"/>
    <mergeCell ref="A34:C34"/>
    <mergeCell ref="L19:N19"/>
    <mergeCell ref="O19:Q19"/>
    <mergeCell ref="R19:T19"/>
    <mergeCell ref="U19:W19"/>
    <mergeCell ref="X19:Z19"/>
    <mergeCell ref="A19:A20"/>
    <mergeCell ref="B19:B20"/>
    <mergeCell ref="C19:E19"/>
    <mergeCell ref="F19:H1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O28">
      <selection activeCell="C48" sqref="C48:AC48"/>
    </sheetView>
  </sheetViews>
  <sheetFormatPr defaultColWidth="9.140625" defaultRowHeight="15"/>
  <cols>
    <col min="1" max="1" width="7.7109375" style="0" bestFit="1" customWidth="1"/>
    <col min="2" max="2" width="14.28125" style="0" bestFit="1" customWidth="1"/>
    <col min="3" max="3" width="5.28125" style="0" bestFit="1" customWidth="1"/>
    <col min="4" max="4" width="6.421875" style="0" bestFit="1" customWidth="1"/>
    <col min="5" max="5" width="5.421875" style="0" bestFit="1" customWidth="1"/>
    <col min="6" max="6" width="4.8515625" style="0" bestFit="1" customWidth="1"/>
    <col min="7" max="7" width="6.421875" style="0" bestFit="1" customWidth="1"/>
    <col min="8" max="8" width="5.421875" style="0" bestFit="1" customWidth="1"/>
    <col min="9" max="9" width="4.8515625" style="0" bestFit="1" customWidth="1"/>
    <col min="10" max="10" width="6.421875" style="0" bestFit="1" customWidth="1"/>
    <col min="11" max="11" width="5.421875" style="0" bestFit="1" customWidth="1"/>
    <col min="12" max="12" width="5.28125" style="0" bestFit="1" customWidth="1"/>
    <col min="13" max="13" width="6.421875" style="0" bestFit="1" customWidth="1"/>
    <col min="14" max="14" width="5.421875" style="0" bestFit="1" customWidth="1"/>
    <col min="15" max="15" width="4.8515625" style="0" bestFit="1" customWidth="1"/>
    <col min="16" max="16" width="6.421875" style="0" bestFit="1" customWidth="1"/>
    <col min="17" max="17" width="5.421875" style="0" bestFit="1" customWidth="1"/>
    <col min="18" max="18" width="5.28125" style="0" bestFit="1" customWidth="1"/>
    <col min="19" max="19" width="6.421875" style="0" bestFit="1" customWidth="1"/>
    <col min="20" max="20" width="5.421875" style="0" bestFit="1" customWidth="1"/>
    <col min="21" max="21" width="5.28125" style="0" bestFit="1" customWidth="1"/>
    <col min="22" max="22" width="6.421875" style="0" bestFit="1" customWidth="1"/>
    <col min="23" max="23" width="5.421875" style="0" bestFit="1" customWidth="1"/>
    <col min="24" max="24" width="5.28125" style="0" bestFit="1" customWidth="1"/>
    <col min="25" max="25" width="6.421875" style="0" bestFit="1" customWidth="1"/>
    <col min="26" max="26" width="5.421875" style="0" bestFit="1" customWidth="1"/>
    <col min="27" max="27" width="5.28125" style="0" bestFit="1" customWidth="1"/>
    <col min="28" max="28" width="6.421875" style="0" bestFit="1" customWidth="1"/>
    <col min="29" max="29" width="5.421875" style="0" bestFit="1" customWidth="1"/>
  </cols>
  <sheetData>
    <row r="1" spans="1:12" ht="38.25" customHeight="1">
      <c r="A1" s="140" t="s">
        <v>768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4" spans="1:29" ht="15">
      <c r="A4" s="134" t="s">
        <v>29</v>
      </c>
      <c r="B4" s="134" t="s">
        <v>30</v>
      </c>
      <c r="C4" s="131" t="s">
        <v>232</v>
      </c>
      <c r="D4" s="133"/>
      <c r="E4" s="132"/>
      <c r="F4" s="131" t="s">
        <v>34</v>
      </c>
      <c r="G4" s="133"/>
      <c r="H4" s="132"/>
      <c r="I4" s="131" t="s">
        <v>35</v>
      </c>
      <c r="J4" s="133"/>
      <c r="K4" s="132"/>
      <c r="L4" s="131" t="s">
        <v>36</v>
      </c>
      <c r="M4" s="133"/>
      <c r="N4" s="132"/>
      <c r="O4" s="131" t="s">
        <v>37</v>
      </c>
      <c r="P4" s="133"/>
      <c r="Q4" s="132"/>
      <c r="R4" s="131" t="s">
        <v>38</v>
      </c>
      <c r="S4" s="133"/>
      <c r="T4" s="132"/>
      <c r="U4" s="131" t="s">
        <v>39</v>
      </c>
      <c r="V4" s="133"/>
      <c r="W4" s="132"/>
      <c r="X4" s="131" t="s">
        <v>216</v>
      </c>
      <c r="Y4" s="133"/>
      <c r="Z4" s="132"/>
      <c r="AA4" s="131" t="s">
        <v>41</v>
      </c>
      <c r="AB4" s="133"/>
      <c r="AC4" s="132"/>
    </row>
    <row r="5" spans="1:29" ht="15">
      <c r="A5" s="135"/>
      <c r="B5" s="135"/>
      <c r="C5" s="29" t="s">
        <v>31</v>
      </c>
      <c r="D5" s="29" t="s">
        <v>32</v>
      </c>
      <c r="E5" s="29" t="s">
        <v>33</v>
      </c>
      <c r="F5" s="29" t="s">
        <v>31</v>
      </c>
      <c r="G5" s="29" t="s">
        <v>32</v>
      </c>
      <c r="H5" s="29" t="s">
        <v>33</v>
      </c>
      <c r="I5" s="29" t="s">
        <v>31</v>
      </c>
      <c r="J5" s="29" t="s">
        <v>32</v>
      </c>
      <c r="K5" s="29" t="s">
        <v>33</v>
      </c>
      <c r="L5" s="29" t="s">
        <v>31</v>
      </c>
      <c r="M5" s="29" t="s">
        <v>32</v>
      </c>
      <c r="N5" s="29" t="s">
        <v>33</v>
      </c>
      <c r="O5" s="29" t="s">
        <v>31</v>
      </c>
      <c r="P5" s="29" t="s">
        <v>32</v>
      </c>
      <c r="Q5" s="29" t="s">
        <v>33</v>
      </c>
      <c r="R5" s="29" t="s">
        <v>31</v>
      </c>
      <c r="S5" s="29" t="s">
        <v>32</v>
      </c>
      <c r="T5" s="29" t="s">
        <v>33</v>
      </c>
      <c r="U5" s="29" t="s">
        <v>31</v>
      </c>
      <c r="V5" s="29" t="s">
        <v>32</v>
      </c>
      <c r="W5" s="29" t="s">
        <v>33</v>
      </c>
      <c r="X5" s="29" t="s">
        <v>31</v>
      </c>
      <c r="Y5" s="29" t="s">
        <v>32</v>
      </c>
      <c r="Z5" s="29" t="s">
        <v>33</v>
      </c>
      <c r="AA5" s="29" t="s">
        <v>31</v>
      </c>
      <c r="AB5" s="29" t="s">
        <v>32</v>
      </c>
      <c r="AC5" s="29" t="s">
        <v>33</v>
      </c>
    </row>
    <row r="6" spans="1:29" ht="15">
      <c r="A6" s="30" t="s">
        <v>769</v>
      </c>
      <c r="B6" s="30" t="s">
        <v>770</v>
      </c>
      <c r="C6" s="30">
        <v>1264</v>
      </c>
      <c r="D6" s="30">
        <v>1891</v>
      </c>
      <c r="E6" s="30">
        <v>3155</v>
      </c>
      <c r="F6" s="30">
        <v>141</v>
      </c>
      <c r="G6" s="30">
        <v>207</v>
      </c>
      <c r="H6" s="30">
        <v>348</v>
      </c>
      <c r="I6" s="30">
        <v>53</v>
      </c>
      <c r="J6" s="30">
        <v>47</v>
      </c>
      <c r="K6" s="30">
        <v>100</v>
      </c>
      <c r="L6" s="30">
        <v>902</v>
      </c>
      <c r="M6" s="30">
        <v>1501</v>
      </c>
      <c r="N6" s="30">
        <v>2403</v>
      </c>
      <c r="O6" s="30">
        <v>168</v>
      </c>
      <c r="P6" s="30">
        <v>136</v>
      </c>
      <c r="Q6" s="30">
        <v>304</v>
      </c>
      <c r="R6" s="30">
        <v>11.16</v>
      </c>
      <c r="S6" s="30">
        <v>10.95</v>
      </c>
      <c r="T6" s="30">
        <v>11.03</v>
      </c>
      <c r="U6" s="30">
        <v>4.19</v>
      </c>
      <c r="V6" s="30">
        <v>2.49</v>
      </c>
      <c r="W6" s="30">
        <v>3.17</v>
      </c>
      <c r="X6" s="30">
        <v>71.36</v>
      </c>
      <c r="Y6" s="30">
        <v>79.38</v>
      </c>
      <c r="Z6" s="30">
        <v>76.16</v>
      </c>
      <c r="AA6" s="30">
        <v>13.29</v>
      </c>
      <c r="AB6" s="30">
        <v>7.19</v>
      </c>
      <c r="AC6" s="30">
        <v>9.64</v>
      </c>
    </row>
    <row r="7" spans="1:29" ht="15">
      <c r="A7" s="30" t="s">
        <v>769</v>
      </c>
      <c r="B7" s="30" t="s">
        <v>771</v>
      </c>
      <c r="C7" s="30">
        <v>3231</v>
      </c>
      <c r="D7" s="30">
        <v>4270</v>
      </c>
      <c r="E7" s="30">
        <v>7501</v>
      </c>
      <c r="F7" s="30">
        <v>368</v>
      </c>
      <c r="G7" s="30">
        <v>588</v>
      </c>
      <c r="H7" s="30">
        <v>956</v>
      </c>
      <c r="I7" s="30">
        <v>436</v>
      </c>
      <c r="J7" s="30">
        <v>497</v>
      </c>
      <c r="K7" s="30">
        <v>933</v>
      </c>
      <c r="L7" s="30">
        <v>2209</v>
      </c>
      <c r="M7" s="30">
        <v>2896</v>
      </c>
      <c r="N7" s="30">
        <v>5105</v>
      </c>
      <c r="O7" s="30">
        <v>218</v>
      </c>
      <c r="P7" s="30">
        <v>289</v>
      </c>
      <c r="Q7" s="30">
        <v>507</v>
      </c>
      <c r="R7" s="30">
        <v>11.39</v>
      </c>
      <c r="S7" s="30">
        <v>13.77</v>
      </c>
      <c r="T7" s="30">
        <v>12.74</v>
      </c>
      <c r="U7" s="30">
        <v>13.49</v>
      </c>
      <c r="V7" s="30">
        <v>11.64</v>
      </c>
      <c r="W7" s="30">
        <v>12.44</v>
      </c>
      <c r="X7" s="30">
        <v>68.37</v>
      </c>
      <c r="Y7" s="30">
        <v>67.82</v>
      </c>
      <c r="Z7" s="30">
        <v>68.06</v>
      </c>
      <c r="AA7" s="30">
        <v>6.75</v>
      </c>
      <c r="AB7" s="30">
        <v>6.77</v>
      </c>
      <c r="AC7" s="30">
        <v>6.76</v>
      </c>
    </row>
    <row r="8" spans="1:29" ht="15">
      <c r="A8" s="30" t="s">
        <v>769</v>
      </c>
      <c r="B8" s="30" t="s">
        <v>772</v>
      </c>
      <c r="C8" s="30">
        <v>1883</v>
      </c>
      <c r="D8" s="30">
        <v>2527</v>
      </c>
      <c r="E8" s="30">
        <v>4410</v>
      </c>
      <c r="F8" s="30">
        <v>136</v>
      </c>
      <c r="G8" s="30">
        <v>192</v>
      </c>
      <c r="H8" s="30">
        <v>328</v>
      </c>
      <c r="I8" s="30">
        <v>13</v>
      </c>
      <c r="J8" s="30">
        <v>6</v>
      </c>
      <c r="K8" s="30">
        <v>19</v>
      </c>
      <c r="L8" s="30">
        <v>1376</v>
      </c>
      <c r="M8" s="30">
        <v>1931</v>
      </c>
      <c r="N8" s="30">
        <v>3307</v>
      </c>
      <c r="O8" s="30">
        <v>358</v>
      </c>
      <c r="P8" s="30">
        <v>398</v>
      </c>
      <c r="Q8" s="30">
        <v>756</v>
      </c>
      <c r="R8" s="30">
        <v>7.22</v>
      </c>
      <c r="S8" s="30">
        <v>7.6</v>
      </c>
      <c r="T8" s="30">
        <v>7.44</v>
      </c>
      <c r="U8" s="30">
        <v>0.69</v>
      </c>
      <c r="V8" s="30">
        <v>0.24</v>
      </c>
      <c r="W8" s="30">
        <v>0.43</v>
      </c>
      <c r="X8" s="30">
        <v>73.07</v>
      </c>
      <c r="Y8" s="30">
        <v>76.41</v>
      </c>
      <c r="Z8" s="30">
        <v>74.99</v>
      </c>
      <c r="AA8" s="30">
        <v>19.01</v>
      </c>
      <c r="AB8" s="30">
        <v>15.75</v>
      </c>
      <c r="AC8" s="30">
        <v>17.14</v>
      </c>
    </row>
    <row r="9" spans="1:29" ht="15">
      <c r="A9" s="30" t="s">
        <v>769</v>
      </c>
      <c r="B9" s="30" t="s">
        <v>773</v>
      </c>
      <c r="C9" s="30">
        <v>1964</v>
      </c>
      <c r="D9" s="30">
        <v>3661</v>
      </c>
      <c r="E9" s="30">
        <v>5625</v>
      </c>
      <c r="F9" s="30">
        <v>8</v>
      </c>
      <c r="G9" s="30">
        <v>48</v>
      </c>
      <c r="H9" s="30">
        <v>56</v>
      </c>
      <c r="I9" s="30">
        <v>1154</v>
      </c>
      <c r="J9" s="30">
        <v>1935</v>
      </c>
      <c r="K9" s="30">
        <v>3089</v>
      </c>
      <c r="L9" s="30">
        <v>802</v>
      </c>
      <c r="M9" s="30">
        <v>1678</v>
      </c>
      <c r="N9" s="30">
        <v>2480</v>
      </c>
      <c r="O9" s="30">
        <v>0</v>
      </c>
      <c r="P9" s="30">
        <v>0</v>
      </c>
      <c r="Q9" s="30">
        <v>0</v>
      </c>
      <c r="R9" s="30">
        <v>0.41</v>
      </c>
      <c r="S9" s="30">
        <v>1.31</v>
      </c>
      <c r="T9" s="30">
        <v>1</v>
      </c>
      <c r="U9" s="30">
        <v>58.76</v>
      </c>
      <c r="V9" s="30">
        <v>52.85</v>
      </c>
      <c r="W9" s="30">
        <v>54.92</v>
      </c>
      <c r="X9" s="30">
        <v>40.84</v>
      </c>
      <c r="Y9" s="30">
        <v>45.83</v>
      </c>
      <c r="Z9" s="30">
        <v>44.09</v>
      </c>
      <c r="AA9" s="30">
        <v>0</v>
      </c>
      <c r="AB9" s="30">
        <v>0</v>
      </c>
      <c r="AC9" s="30">
        <v>0</v>
      </c>
    </row>
    <row r="10" spans="1:29" ht="15">
      <c r="A10" s="30" t="s">
        <v>769</v>
      </c>
      <c r="B10" s="30" t="s">
        <v>774</v>
      </c>
      <c r="C10" s="30">
        <v>627</v>
      </c>
      <c r="D10" s="30">
        <v>1503</v>
      </c>
      <c r="E10" s="30">
        <v>2130</v>
      </c>
      <c r="F10" s="30">
        <v>0</v>
      </c>
      <c r="G10" s="30">
        <v>0</v>
      </c>
      <c r="H10" s="30">
        <v>0</v>
      </c>
      <c r="I10" s="30">
        <v>627</v>
      </c>
      <c r="J10" s="30">
        <v>1503</v>
      </c>
      <c r="K10" s="30">
        <v>2130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100</v>
      </c>
      <c r="V10" s="30">
        <v>100</v>
      </c>
      <c r="W10" s="30">
        <v>100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 ht="15">
      <c r="A11" s="30" t="s">
        <v>769</v>
      </c>
      <c r="B11" s="30" t="s">
        <v>775</v>
      </c>
      <c r="C11" s="30">
        <v>1143</v>
      </c>
      <c r="D11" s="30">
        <v>1119</v>
      </c>
      <c r="E11" s="30">
        <v>2262</v>
      </c>
      <c r="F11" s="30">
        <v>108</v>
      </c>
      <c r="G11" s="30">
        <v>131</v>
      </c>
      <c r="H11" s="30">
        <v>239</v>
      </c>
      <c r="I11" s="30">
        <v>22</v>
      </c>
      <c r="J11" s="30">
        <v>11</v>
      </c>
      <c r="K11" s="30">
        <v>33</v>
      </c>
      <c r="L11" s="30">
        <v>951</v>
      </c>
      <c r="M11" s="30">
        <v>922</v>
      </c>
      <c r="N11" s="30">
        <v>1873</v>
      </c>
      <c r="O11" s="30">
        <v>62</v>
      </c>
      <c r="P11" s="30">
        <v>55</v>
      </c>
      <c r="Q11" s="30">
        <v>117</v>
      </c>
      <c r="R11" s="30">
        <v>9.45</v>
      </c>
      <c r="S11" s="30">
        <v>11.71</v>
      </c>
      <c r="T11" s="30">
        <v>10.57</v>
      </c>
      <c r="U11" s="30">
        <v>1.92</v>
      </c>
      <c r="V11" s="30">
        <v>0.98</v>
      </c>
      <c r="W11" s="30">
        <v>1.46</v>
      </c>
      <c r="X11" s="30">
        <v>83.2</v>
      </c>
      <c r="Y11" s="30">
        <v>82.4</v>
      </c>
      <c r="Z11" s="30">
        <v>82.8</v>
      </c>
      <c r="AA11" s="30">
        <v>5.42</v>
      </c>
      <c r="AB11" s="30">
        <v>4.92</v>
      </c>
      <c r="AC11" s="30">
        <v>5.17</v>
      </c>
    </row>
    <row r="12" spans="1:29" ht="15">
      <c r="A12" s="30" t="s">
        <v>769</v>
      </c>
      <c r="B12" s="30" t="s">
        <v>776</v>
      </c>
      <c r="C12" s="30">
        <v>2699</v>
      </c>
      <c r="D12" s="30">
        <v>4906</v>
      </c>
      <c r="E12" s="30">
        <v>7605</v>
      </c>
      <c r="F12" s="30">
        <v>387</v>
      </c>
      <c r="G12" s="30">
        <v>620</v>
      </c>
      <c r="H12" s="30">
        <v>1007</v>
      </c>
      <c r="I12" s="30">
        <v>72</v>
      </c>
      <c r="J12" s="30">
        <v>143</v>
      </c>
      <c r="K12" s="30">
        <v>215</v>
      </c>
      <c r="L12" s="30">
        <v>2118</v>
      </c>
      <c r="M12" s="30">
        <v>3928</v>
      </c>
      <c r="N12" s="30">
        <v>6046</v>
      </c>
      <c r="O12" s="30">
        <v>122</v>
      </c>
      <c r="P12" s="30">
        <v>215</v>
      </c>
      <c r="Q12" s="30">
        <v>337</v>
      </c>
      <c r="R12" s="30">
        <v>14.34</v>
      </c>
      <c r="S12" s="30">
        <v>12.64</v>
      </c>
      <c r="T12" s="30">
        <v>13.24</v>
      </c>
      <c r="U12" s="30">
        <v>2.67</v>
      </c>
      <c r="V12" s="30">
        <v>2.91</v>
      </c>
      <c r="W12" s="30">
        <v>2.83</v>
      </c>
      <c r="X12" s="30">
        <v>78.47</v>
      </c>
      <c r="Y12" s="30">
        <v>80.07</v>
      </c>
      <c r="Z12" s="30">
        <v>79.5</v>
      </c>
      <c r="AA12" s="30">
        <v>4.52</v>
      </c>
      <c r="AB12" s="30">
        <v>4.38</v>
      </c>
      <c r="AC12" s="30">
        <v>4.43</v>
      </c>
    </row>
    <row r="13" spans="1:29" ht="15">
      <c r="A13" s="30" t="s">
        <v>769</v>
      </c>
      <c r="B13" s="30" t="s">
        <v>777</v>
      </c>
      <c r="C13" s="30">
        <v>370</v>
      </c>
      <c r="D13" s="30">
        <v>670</v>
      </c>
      <c r="E13" s="30">
        <v>1040</v>
      </c>
      <c r="F13" s="30">
        <v>104</v>
      </c>
      <c r="G13" s="30">
        <v>192</v>
      </c>
      <c r="H13" s="30">
        <v>296</v>
      </c>
      <c r="I13" s="30">
        <v>36</v>
      </c>
      <c r="J13" s="30">
        <v>56</v>
      </c>
      <c r="K13" s="30">
        <v>92</v>
      </c>
      <c r="L13" s="30">
        <v>205</v>
      </c>
      <c r="M13" s="30">
        <v>287</v>
      </c>
      <c r="N13" s="30">
        <v>492</v>
      </c>
      <c r="O13" s="30">
        <v>25</v>
      </c>
      <c r="P13" s="30">
        <v>135</v>
      </c>
      <c r="Q13" s="30">
        <v>160</v>
      </c>
      <c r="R13" s="30">
        <v>28.11</v>
      </c>
      <c r="S13" s="30">
        <v>28.66</v>
      </c>
      <c r="T13" s="30">
        <v>28.46</v>
      </c>
      <c r="U13" s="30">
        <v>9.73</v>
      </c>
      <c r="V13" s="30">
        <v>8.36</v>
      </c>
      <c r="W13" s="30">
        <v>8.85</v>
      </c>
      <c r="X13" s="30">
        <v>55.41</v>
      </c>
      <c r="Y13" s="30">
        <v>42.84</v>
      </c>
      <c r="Z13" s="30">
        <v>47.31</v>
      </c>
      <c r="AA13" s="30">
        <v>6.76</v>
      </c>
      <c r="AB13" s="30">
        <v>20.15</v>
      </c>
      <c r="AC13" s="30">
        <v>15.38</v>
      </c>
    </row>
    <row r="14" spans="1:29" ht="15">
      <c r="A14" s="30" t="s">
        <v>769</v>
      </c>
      <c r="B14" s="30" t="s">
        <v>778</v>
      </c>
      <c r="C14" s="30">
        <v>1291</v>
      </c>
      <c r="D14" s="30">
        <v>1703</v>
      </c>
      <c r="E14" s="30">
        <v>2994</v>
      </c>
      <c r="F14" s="30">
        <v>15</v>
      </c>
      <c r="G14" s="30">
        <v>25</v>
      </c>
      <c r="H14" s="30">
        <v>40</v>
      </c>
      <c r="I14" s="30">
        <v>1152</v>
      </c>
      <c r="J14" s="30">
        <v>1412</v>
      </c>
      <c r="K14" s="30">
        <v>2564</v>
      </c>
      <c r="L14" s="30">
        <v>99</v>
      </c>
      <c r="M14" s="30">
        <v>226</v>
      </c>
      <c r="N14" s="30">
        <v>325</v>
      </c>
      <c r="O14" s="30">
        <v>25</v>
      </c>
      <c r="P14" s="30">
        <v>40</v>
      </c>
      <c r="Q14" s="30">
        <v>65</v>
      </c>
      <c r="R14" s="30">
        <v>1.16</v>
      </c>
      <c r="S14" s="30">
        <v>1.47</v>
      </c>
      <c r="T14" s="30">
        <v>1.34</v>
      </c>
      <c r="U14" s="30">
        <v>89.23</v>
      </c>
      <c r="V14" s="30">
        <v>82.91</v>
      </c>
      <c r="W14" s="30">
        <v>85.64</v>
      </c>
      <c r="X14" s="30">
        <v>7.67</v>
      </c>
      <c r="Y14" s="30">
        <v>13.27</v>
      </c>
      <c r="Z14" s="30">
        <v>10.86</v>
      </c>
      <c r="AA14" s="30">
        <v>1.94</v>
      </c>
      <c r="AB14" s="30">
        <v>2.35</v>
      </c>
      <c r="AC14" s="30">
        <v>2.17</v>
      </c>
    </row>
    <row r="15" spans="1:29" ht="15">
      <c r="A15" s="30" t="s">
        <v>769</v>
      </c>
      <c r="B15" s="30" t="s">
        <v>779</v>
      </c>
      <c r="C15" s="30">
        <v>3447</v>
      </c>
      <c r="D15" s="30">
        <v>10117</v>
      </c>
      <c r="E15" s="30">
        <v>13564</v>
      </c>
      <c r="F15" s="30">
        <v>222</v>
      </c>
      <c r="G15" s="30">
        <v>841</v>
      </c>
      <c r="H15" s="30">
        <v>1063</v>
      </c>
      <c r="I15" s="30">
        <v>1281</v>
      </c>
      <c r="J15" s="30">
        <v>2761</v>
      </c>
      <c r="K15" s="30">
        <v>4042</v>
      </c>
      <c r="L15" s="30">
        <v>1920</v>
      </c>
      <c r="M15" s="30">
        <v>6430</v>
      </c>
      <c r="N15" s="30">
        <v>8350</v>
      </c>
      <c r="O15" s="30">
        <v>24</v>
      </c>
      <c r="P15" s="30">
        <v>85</v>
      </c>
      <c r="Q15" s="30">
        <v>109</v>
      </c>
      <c r="R15" s="30">
        <v>6.44</v>
      </c>
      <c r="S15" s="30">
        <v>8.31</v>
      </c>
      <c r="T15" s="30">
        <v>7.84</v>
      </c>
      <c r="U15" s="30">
        <v>37.16</v>
      </c>
      <c r="V15" s="30">
        <v>27.29</v>
      </c>
      <c r="W15" s="30">
        <v>29.8</v>
      </c>
      <c r="X15" s="30">
        <v>55.7</v>
      </c>
      <c r="Y15" s="30">
        <v>63.56</v>
      </c>
      <c r="Z15" s="30">
        <v>61.56</v>
      </c>
      <c r="AA15" s="30">
        <v>0.7</v>
      </c>
      <c r="AB15" s="30">
        <v>0.84</v>
      </c>
      <c r="AC15" s="30">
        <v>0.8</v>
      </c>
    </row>
    <row r="16" spans="1:29" ht="15">
      <c r="A16" s="30" t="s">
        <v>769</v>
      </c>
      <c r="B16" s="30" t="s">
        <v>780</v>
      </c>
      <c r="C16" s="30">
        <v>2574</v>
      </c>
      <c r="D16" s="30">
        <v>4459</v>
      </c>
      <c r="E16" s="30">
        <v>7033</v>
      </c>
      <c r="F16" s="30">
        <v>101</v>
      </c>
      <c r="G16" s="30">
        <v>345</v>
      </c>
      <c r="H16" s="30">
        <v>446</v>
      </c>
      <c r="I16" s="30">
        <v>9</v>
      </c>
      <c r="J16" s="30">
        <v>28</v>
      </c>
      <c r="K16" s="30">
        <v>37</v>
      </c>
      <c r="L16" s="30">
        <v>2419</v>
      </c>
      <c r="M16" s="30">
        <v>4055</v>
      </c>
      <c r="N16" s="30">
        <v>6474</v>
      </c>
      <c r="O16" s="30">
        <v>45</v>
      </c>
      <c r="P16" s="30">
        <v>31</v>
      </c>
      <c r="Q16" s="30">
        <v>76</v>
      </c>
      <c r="R16" s="30">
        <v>3.92</v>
      </c>
      <c r="S16" s="30">
        <v>7.74</v>
      </c>
      <c r="T16" s="30">
        <v>6.34</v>
      </c>
      <c r="U16" s="30">
        <v>0.35</v>
      </c>
      <c r="V16" s="30">
        <v>0.63</v>
      </c>
      <c r="W16" s="30">
        <v>0.53</v>
      </c>
      <c r="X16" s="30">
        <v>93.98</v>
      </c>
      <c r="Y16" s="30">
        <v>90.94</v>
      </c>
      <c r="Z16" s="30">
        <v>92.05</v>
      </c>
      <c r="AA16" s="30">
        <v>1.75</v>
      </c>
      <c r="AB16" s="30">
        <v>0.7</v>
      </c>
      <c r="AC16" s="30">
        <v>1.08</v>
      </c>
    </row>
    <row r="17" spans="1:29" ht="15">
      <c r="A17" s="30" t="s">
        <v>769</v>
      </c>
      <c r="B17" s="30" t="s">
        <v>781</v>
      </c>
      <c r="C17" s="30">
        <v>2460</v>
      </c>
      <c r="D17" s="30">
        <v>7024</v>
      </c>
      <c r="E17" s="30">
        <v>9484</v>
      </c>
      <c r="F17" s="30">
        <v>309</v>
      </c>
      <c r="G17" s="30">
        <v>1092</v>
      </c>
      <c r="H17" s="30">
        <v>1401</v>
      </c>
      <c r="I17" s="30">
        <v>650</v>
      </c>
      <c r="J17" s="30">
        <v>1629</v>
      </c>
      <c r="K17" s="30">
        <v>2279</v>
      </c>
      <c r="L17" s="30">
        <v>1355</v>
      </c>
      <c r="M17" s="30">
        <v>3595</v>
      </c>
      <c r="N17" s="30">
        <v>4950</v>
      </c>
      <c r="O17" s="30">
        <v>146</v>
      </c>
      <c r="P17" s="30">
        <v>708</v>
      </c>
      <c r="Q17" s="30">
        <v>854</v>
      </c>
      <c r="R17" s="30">
        <v>12.56</v>
      </c>
      <c r="S17" s="30">
        <v>15.55</v>
      </c>
      <c r="T17" s="30">
        <v>14.77</v>
      </c>
      <c r="U17" s="30">
        <v>26.42</v>
      </c>
      <c r="V17" s="30">
        <v>23.19</v>
      </c>
      <c r="W17" s="30">
        <v>24.03</v>
      </c>
      <c r="X17" s="30">
        <v>55.08</v>
      </c>
      <c r="Y17" s="30">
        <v>51.18</v>
      </c>
      <c r="Z17" s="30">
        <v>52.19</v>
      </c>
      <c r="AA17" s="30">
        <v>5.93</v>
      </c>
      <c r="AB17" s="30">
        <v>10.08</v>
      </c>
      <c r="AC17" s="30">
        <v>9</v>
      </c>
    </row>
    <row r="18" spans="1:29" ht="15">
      <c r="A18" s="30" t="s">
        <v>769</v>
      </c>
      <c r="B18" s="30" t="s">
        <v>782</v>
      </c>
      <c r="C18" s="30">
        <v>902</v>
      </c>
      <c r="D18" s="30">
        <v>1474</v>
      </c>
      <c r="E18" s="30">
        <v>2376</v>
      </c>
      <c r="F18" s="30">
        <v>156</v>
      </c>
      <c r="G18" s="30">
        <v>310</v>
      </c>
      <c r="H18" s="30">
        <v>466</v>
      </c>
      <c r="I18" s="30">
        <v>16</v>
      </c>
      <c r="J18" s="30">
        <v>47</v>
      </c>
      <c r="K18" s="30">
        <v>63</v>
      </c>
      <c r="L18" s="30">
        <v>644</v>
      </c>
      <c r="M18" s="30">
        <v>967</v>
      </c>
      <c r="N18" s="30">
        <v>1611</v>
      </c>
      <c r="O18" s="30">
        <v>86</v>
      </c>
      <c r="P18" s="30">
        <v>150</v>
      </c>
      <c r="Q18" s="30">
        <v>236</v>
      </c>
      <c r="R18" s="30">
        <v>17.29</v>
      </c>
      <c r="S18" s="30">
        <v>21.03</v>
      </c>
      <c r="T18" s="30">
        <v>19.61</v>
      </c>
      <c r="U18" s="30">
        <v>1.77</v>
      </c>
      <c r="V18" s="30">
        <v>3.19</v>
      </c>
      <c r="W18" s="30">
        <v>2.65</v>
      </c>
      <c r="X18" s="30">
        <v>71.4</v>
      </c>
      <c r="Y18" s="30">
        <v>65.6</v>
      </c>
      <c r="Z18" s="30">
        <v>67.8</v>
      </c>
      <c r="AA18" s="30">
        <v>9.53</v>
      </c>
      <c r="AB18" s="30">
        <v>10.18</v>
      </c>
      <c r="AC18" s="30">
        <v>9.93</v>
      </c>
    </row>
    <row r="20" spans="1:29" ht="15">
      <c r="A20" s="29"/>
      <c r="B20" s="29" t="s">
        <v>33</v>
      </c>
      <c r="C20" s="29">
        <f aca="true" t="shared" si="0" ref="C20:Q20">SUM(C6:C19)</f>
        <v>23855</v>
      </c>
      <c r="D20" s="29">
        <f t="shared" si="0"/>
        <v>45324</v>
      </c>
      <c r="E20" s="29">
        <f t="shared" si="0"/>
        <v>69179</v>
      </c>
      <c r="F20" s="29">
        <f t="shared" si="0"/>
        <v>2055</v>
      </c>
      <c r="G20" s="29">
        <f t="shared" si="0"/>
        <v>4591</v>
      </c>
      <c r="H20" s="29">
        <f t="shared" si="0"/>
        <v>6646</v>
      </c>
      <c r="I20" s="29">
        <f t="shared" si="0"/>
        <v>5521</v>
      </c>
      <c r="J20" s="29">
        <f t="shared" si="0"/>
        <v>10075</v>
      </c>
      <c r="K20" s="29">
        <f t="shared" si="0"/>
        <v>15596</v>
      </c>
      <c r="L20" s="29">
        <f t="shared" si="0"/>
        <v>15000</v>
      </c>
      <c r="M20" s="29">
        <f t="shared" si="0"/>
        <v>28416</v>
      </c>
      <c r="N20" s="29">
        <f t="shared" si="0"/>
        <v>43416</v>
      </c>
      <c r="O20" s="29">
        <f t="shared" si="0"/>
        <v>1279</v>
      </c>
      <c r="P20" s="29">
        <f t="shared" si="0"/>
        <v>2242</v>
      </c>
      <c r="Q20" s="29">
        <f t="shared" si="0"/>
        <v>3521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4" spans="1:4" ht="15">
      <c r="A24" s="143" t="s">
        <v>783</v>
      </c>
      <c r="B24" s="143"/>
      <c r="C24" s="143"/>
      <c r="D24" s="143"/>
    </row>
    <row r="29" spans="1:12" ht="37.5" customHeight="1">
      <c r="A29" s="140" t="s">
        <v>784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2" spans="1:29" ht="15">
      <c r="A32" s="134" t="s">
        <v>29</v>
      </c>
      <c r="B32" s="134" t="s">
        <v>30</v>
      </c>
      <c r="C32" s="131" t="s">
        <v>217</v>
      </c>
      <c r="D32" s="133"/>
      <c r="E32" s="132"/>
      <c r="F32" s="131" t="s">
        <v>34</v>
      </c>
      <c r="G32" s="133"/>
      <c r="H32" s="132"/>
      <c r="I32" s="131" t="s">
        <v>35</v>
      </c>
      <c r="J32" s="133"/>
      <c r="K32" s="132"/>
      <c r="L32" s="131" t="s">
        <v>36</v>
      </c>
      <c r="M32" s="133"/>
      <c r="N32" s="132"/>
      <c r="O32" s="131" t="s">
        <v>41</v>
      </c>
      <c r="P32" s="133"/>
      <c r="Q32" s="132"/>
      <c r="R32" s="131" t="s">
        <v>38</v>
      </c>
      <c r="S32" s="133"/>
      <c r="T32" s="132"/>
      <c r="U32" s="131" t="s">
        <v>39</v>
      </c>
      <c r="V32" s="133"/>
      <c r="W32" s="132"/>
      <c r="X32" s="131" t="s">
        <v>216</v>
      </c>
      <c r="Y32" s="133"/>
      <c r="Z32" s="132"/>
      <c r="AA32" s="131" t="s">
        <v>41</v>
      </c>
      <c r="AB32" s="133"/>
      <c r="AC32" s="132"/>
    </row>
    <row r="33" spans="1:29" ht="15">
      <c r="A33" s="135"/>
      <c r="B33" s="135"/>
      <c r="C33" s="29" t="s">
        <v>31</v>
      </c>
      <c r="D33" s="29" t="s">
        <v>32</v>
      </c>
      <c r="E33" s="29" t="s">
        <v>33</v>
      </c>
      <c r="F33" s="29" t="s">
        <v>31</v>
      </c>
      <c r="G33" s="29" t="s">
        <v>32</v>
      </c>
      <c r="H33" s="29" t="s">
        <v>33</v>
      </c>
      <c r="I33" s="29" t="s">
        <v>31</v>
      </c>
      <c r="J33" s="29" t="s">
        <v>32</v>
      </c>
      <c r="K33" s="29" t="s">
        <v>33</v>
      </c>
      <c r="L33" s="29" t="s">
        <v>31</v>
      </c>
      <c r="M33" s="29" t="s">
        <v>32</v>
      </c>
      <c r="N33" s="29" t="s">
        <v>33</v>
      </c>
      <c r="O33" s="29" t="s">
        <v>31</v>
      </c>
      <c r="P33" s="29" t="s">
        <v>32</v>
      </c>
      <c r="Q33" s="29" t="s">
        <v>33</v>
      </c>
      <c r="R33" s="29" t="s">
        <v>31</v>
      </c>
      <c r="S33" s="29" t="s">
        <v>32</v>
      </c>
      <c r="T33" s="29" t="s">
        <v>33</v>
      </c>
      <c r="U33" s="29" t="s">
        <v>31</v>
      </c>
      <c r="V33" s="29" t="s">
        <v>32</v>
      </c>
      <c r="W33" s="29" t="s">
        <v>33</v>
      </c>
      <c r="X33" s="29" t="s">
        <v>31</v>
      </c>
      <c r="Y33" s="29" t="s">
        <v>32</v>
      </c>
      <c r="Z33" s="29" t="s">
        <v>33</v>
      </c>
      <c r="AA33" s="29" t="s">
        <v>31</v>
      </c>
      <c r="AB33" s="29" t="s">
        <v>32</v>
      </c>
      <c r="AC33" s="29" t="s">
        <v>33</v>
      </c>
    </row>
    <row r="34" spans="1:29" ht="15">
      <c r="A34" s="30" t="s">
        <v>769</v>
      </c>
      <c r="B34" s="30" t="s">
        <v>770</v>
      </c>
      <c r="C34" s="30">
        <v>1019</v>
      </c>
      <c r="D34" s="30">
        <v>1552</v>
      </c>
      <c r="E34" s="30">
        <v>2571</v>
      </c>
      <c r="F34" s="30">
        <v>110</v>
      </c>
      <c r="G34" s="30">
        <v>167</v>
      </c>
      <c r="H34" s="30">
        <v>277</v>
      </c>
      <c r="I34" s="30">
        <v>37</v>
      </c>
      <c r="J34" s="30">
        <v>34</v>
      </c>
      <c r="K34" s="30">
        <v>71</v>
      </c>
      <c r="L34" s="30">
        <v>750</v>
      </c>
      <c r="M34" s="30">
        <v>1236</v>
      </c>
      <c r="N34" s="30">
        <v>1986</v>
      </c>
      <c r="O34" s="30">
        <v>122</v>
      </c>
      <c r="P34" s="30">
        <v>115</v>
      </c>
      <c r="Q34" s="30">
        <v>237</v>
      </c>
      <c r="R34" s="30">
        <v>10.79</v>
      </c>
      <c r="S34" s="30">
        <v>10.76</v>
      </c>
      <c r="T34" s="30">
        <v>10.77</v>
      </c>
      <c r="U34" s="30">
        <v>3.63</v>
      </c>
      <c r="V34" s="30">
        <v>2.19</v>
      </c>
      <c r="W34" s="30">
        <v>2.76</v>
      </c>
      <c r="X34" s="30">
        <v>73.6</v>
      </c>
      <c r="Y34" s="30">
        <v>79.64</v>
      </c>
      <c r="Z34" s="30">
        <v>77.25</v>
      </c>
      <c r="AA34" s="30">
        <v>11.97</v>
      </c>
      <c r="AB34" s="30">
        <v>7.41</v>
      </c>
      <c r="AC34" s="30">
        <v>9.22</v>
      </c>
    </row>
    <row r="35" spans="1:29" ht="15">
      <c r="A35" s="30" t="s">
        <v>769</v>
      </c>
      <c r="B35" s="30" t="s">
        <v>771</v>
      </c>
      <c r="C35" s="30">
        <v>2633</v>
      </c>
      <c r="D35" s="30">
        <v>3247</v>
      </c>
      <c r="E35" s="30">
        <v>5880</v>
      </c>
      <c r="F35" s="30">
        <v>292</v>
      </c>
      <c r="G35" s="30">
        <v>434</v>
      </c>
      <c r="H35" s="30">
        <v>726</v>
      </c>
      <c r="I35" s="30">
        <v>352</v>
      </c>
      <c r="J35" s="30">
        <v>404</v>
      </c>
      <c r="K35" s="30">
        <v>756</v>
      </c>
      <c r="L35" s="30">
        <v>1862</v>
      </c>
      <c r="M35" s="30">
        <v>2224</v>
      </c>
      <c r="N35" s="30">
        <v>4086</v>
      </c>
      <c r="O35" s="30">
        <v>127</v>
      </c>
      <c r="P35" s="30">
        <v>185</v>
      </c>
      <c r="Q35" s="30">
        <v>312</v>
      </c>
      <c r="R35" s="30">
        <v>11.09</v>
      </c>
      <c r="S35" s="30">
        <v>13.37</v>
      </c>
      <c r="T35" s="30">
        <v>12.35</v>
      </c>
      <c r="U35" s="30">
        <v>13.37</v>
      </c>
      <c r="V35" s="30">
        <v>12.44</v>
      </c>
      <c r="W35" s="30">
        <v>12.86</v>
      </c>
      <c r="X35" s="30">
        <v>70.72</v>
      </c>
      <c r="Y35" s="30">
        <v>68.49</v>
      </c>
      <c r="Z35" s="30">
        <v>69.49</v>
      </c>
      <c r="AA35" s="30">
        <v>4.82</v>
      </c>
      <c r="AB35" s="30">
        <v>5.7</v>
      </c>
      <c r="AC35" s="30">
        <v>5.31</v>
      </c>
    </row>
    <row r="36" spans="1:29" ht="15">
      <c r="A36" s="30" t="s">
        <v>769</v>
      </c>
      <c r="B36" s="30" t="s">
        <v>772</v>
      </c>
      <c r="C36" s="30">
        <v>1104</v>
      </c>
      <c r="D36" s="30">
        <v>1399</v>
      </c>
      <c r="E36" s="30">
        <v>2503</v>
      </c>
      <c r="F36" s="30">
        <v>59</v>
      </c>
      <c r="G36" s="30">
        <v>97</v>
      </c>
      <c r="H36" s="30">
        <v>156</v>
      </c>
      <c r="I36" s="30">
        <v>5</v>
      </c>
      <c r="J36" s="30">
        <v>4</v>
      </c>
      <c r="K36" s="30">
        <v>9</v>
      </c>
      <c r="L36" s="30">
        <v>782</v>
      </c>
      <c r="M36" s="30">
        <v>1059</v>
      </c>
      <c r="N36" s="30">
        <v>1841</v>
      </c>
      <c r="O36" s="30">
        <v>258</v>
      </c>
      <c r="P36" s="30">
        <v>239</v>
      </c>
      <c r="Q36" s="30">
        <v>497</v>
      </c>
      <c r="R36" s="30">
        <v>5.34</v>
      </c>
      <c r="S36" s="30">
        <v>6.93</v>
      </c>
      <c r="T36" s="30">
        <v>6.23</v>
      </c>
      <c r="U36" s="30">
        <v>0.45</v>
      </c>
      <c r="V36" s="30">
        <v>0.29</v>
      </c>
      <c r="W36" s="30">
        <v>0.36</v>
      </c>
      <c r="X36" s="30">
        <v>70.83</v>
      </c>
      <c r="Y36" s="30">
        <v>75.7</v>
      </c>
      <c r="Z36" s="30">
        <v>73.55</v>
      </c>
      <c r="AA36" s="30">
        <v>23.37</v>
      </c>
      <c r="AB36" s="30">
        <v>17.08</v>
      </c>
      <c r="AC36" s="30">
        <v>19.86</v>
      </c>
    </row>
    <row r="37" spans="1:29" ht="15">
      <c r="A37" s="30" t="s">
        <v>769</v>
      </c>
      <c r="B37" s="30" t="s">
        <v>773</v>
      </c>
      <c r="C37" s="30">
        <v>1691</v>
      </c>
      <c r="D37" s="30">
        <v>3072</v>
      </c>
      <c r="E37" s="30">
        <v>4763</v>
      </c>
      <c r="F37" s="30">
        <v>7</v>
      </c>
      <c r="G37" s="30">
        <v>45</v>
      </c>
      <c r="H37" s="30">
        <v>52</v>
      </c>
      <c r="I37" s="30">
        <v>1100</v>
      </c>
      <c r="J37" s="30">
        <v>1704</v>
      </c>
      <c r="K37" s="30">
        <v>2804</v>
      </c>
      <c r="L37" s="30">
        <v>584</v>
      </c>
      <c r="M37" s="30">
        <v>1323</v>
      </c>
      <c r="N37" s="30">
        <v>1907</v>
      </c>
      <c r="O37" s="30">
        <v>0</v>
      </c>
      <c r="P37" s="30">
        <v>0</v>
      </c>
      <c r="Q37" s="30">
        <v>0</v>
      </c>
      <c r="R37" s="30">
        <v>0.41</v>
      </c>
      <c r="S37" s="30">
        <v>1.46</v>
      </c>
      <c r="T37" s="30">
        <v>1.09</v>
      </c>
      <c r="U37" s="30">
        <v>65.05</v>
      </c>
      <c r="V37" s="30">
        <v>55.47</v>
      </c>
      <c r="W37" s="30">
        <v>58.87</v>
      </c>
      <c r="X37" s="30">
        <v>34.54</v>
      </c>
      <c r="Y37" s="30">
        <v>43.07</v>
      </c>
      <c r="Z37" s="30">
        <v>40.04</v>
      </c>
      <c r="AA37" s="30">
        <v>0</v>
      </c>
      <c r="AB37" s="30">
        <v>0</v>
      </c>
      <c r="AC37" s="30">
        <v>0</v>
      </c>
    </row>
    <row r="38" spans="1:29" ht="15">
      <c r="A38" s="30" t="s">
        <v>769</v>
      </c>
      <c r="B38" s="30" t="s">
        <v>774</v>
      </c>
      <c r="C38" s="30">
        <v>599</v>
      </c>
      <c r="D38" s="30">
        <v>1452</v>
      </c>
      <c r="E38" s="30">
        <v>2051</v>
      </c>
      <c r="F38" s="30">
        <v>0</v>
      </c>
      <c r="G38" s="30">
        <v>0</v>
      </c>
      <c r="H38" s="30">
        <v>0</v>
      </c>
      <c r="I38" s="30">
        <v>599</v>
      </c>
      <c r="J38" s="30">
        <v>1452</v>
      </c>
      <c r="K38" s="30">
        <v>2051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100</v>
      </c>
      <c r="V38" s="30">
        <v>100</v>
      </c>
      <c r="W38" s="30">
        <v>100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</row>
    <row r="39" spans="1:29" ht="15">
      <c r="A39" s="30" t="s">
        <v>769</v>
      </c>
      <c r="B39" s="30" t="s">
        <v>775</v>
      </c>
      <c r="C39" s="30">
        <v>950</v>
      </c>
      <c r="D39" s="30">
        <v>945</v>
      </c>
      <c r="E39" s="30">
        <v>1895</v>
      </c>
      <c r="F39" s="30">
        <v>80</v>
      </c>
      <c r="G39" s="30">
        <v>110</v>
      </c>
      <c r="H39" s="30">
        <v>190</v>
      </c>
      <c r="I39" s="30">
        <v>20</v>
      </c>
      <c r="J39" s="30">
        <v>11</v>
      </c>
      <c r="K39" s="30">
        <v>31</v>
      </c>
      <c r="L39" s="30">
        <v>801</v>
      </c>
      <c r="M39" s="30">
        <v>780</v>
      </c>
      <c r="N39" s="30">
        <v>1581</v>
      </c>
      <c r="O39" s="30">
        <v>49</v>
      </c>
      <c r="P39" s="30">
        <v>44</v>
      </c>
      <c r="Q39" s="30">
        <v>93</v>
      </c>
      <c r="R39" s="30">
        <v>8.42</v>
      </c>
      <c r="S39" s="30">
        <v>11.64</v>
      </c>
      <c r="T39" s="30">
        <v>10.03</v>
      </c>
      <c r="U39" s="30">
        <v>2.11</v>
      </c>
      <c r="V39" s="30">
        <v>1.16</v>
      </c>
      <c r="W39" s="30">
        <v>1.64</v>
      </c>
      <c r="X39" s="30">
        <v>84.32</v>
      </c>
      <c r="Y39" s="30">
        <v>82.54</v>
      </c>
      <c r="Z39" s="30">
        <v>83.43</v>
      </c>
      <c r="AA39" s="30">
        <v>5.16</v>
      </c>
      <c r="AB39" s="30">
        <v>4.66</v>
      </c>
      <c r="AC39" s="30">
        <v>4.91</v>
      </c>
    </row>
    <row r="40" spans="1:29" ht="15">
      <c r="A40" s="30" t="s">
        <v>769</v>
      </c>
      <c r="B40" s="30" t="s">
        <v>776</v>
      </c>
      <c r="C40" s="30">
        <v>1983</v>
      </c>
      <c r="D40" s="30">
        <v>3597</v>
      </c>
      <c r="E40" s="30">
        <v>5580</v>
      </c>
      <c r="F40" s="30">
        <v>275</v>
      </c>
      <c r="G40" s="30">
        <v>448</v>
      </c>
      <c r="H40" s="30">
        <v>723</v>
      </c>
      <c r="I40" s="30">
        <v>52</v>
      </c>
      <c r="J40" s="30">
        <v>109</v>
      </c>
      <c r="K40" s="30">
        <v>161</v>
      </c>
      <c r="L40" s="30">
        <v>1565</v>
      </c>
      <c r="M40" s="30">
        <v>2874</v>
      </c>
      <c r="N40" s="30">
        <v>4439</v>
      </c>
      <c r="O40" s="30">
        <v>91</v>
      </c>
      <c r="P40" s="30">
        <v>166</v>
      </c>
      <c r="Q40" s="30">
        <v>257</v>
      </c>
      <c r="R40" s="30">
        <v>13.87</v>
      </c>
      <c r="S40" s="30">
        <v>12.45</v>
      </c>
      <c r="T40" s="30">
        <v>12.96</v>
      </c>
      <c r="U40" s="30">
        <v>2.62</v>
      </c>
      <c r="V40" s="30">
        <v>3.03</v>
      </c>
      <c r="W40" s="30">
        <v>2.89</v>
      </c>
      <c r="X40" s="30">
        <v>78.92</v>
      </c>
      <c r="Y40" s="30">
        <v>79.9</v>
      </c>
      <c r="Z40" s="30">
        <v>79.55</v>
      </c>
      <c r="AA40" s="30">
        <v>4.59</v>
      </c>
      <c r="AB40" s="30">
        <v>4.61</v>
      </c>
      <c r="AC40" s="30">
        <v>4.61</v>
      </c>
    </row>
    <row r="41" spans="1:29" ht="15">
      <c r="A41" s="30" t="s">
        <v>769</v>
      </c>
      <c r="B41" s="30" t="s">
        <v>777</v>
      </c>
      <c r="C41" s="30">
        <v>177</v>
      </c>
      <c r="D41" s="30">
        <v>375</v>
      </c>
      <c r="E41" s="30">
        <v>552</v>
      </c>
      <c r="F41" s="30">
        <v>52</v>
      </c>
      <c r="G41" s="30">
        <v>107</v>
      </c>
      <c r="H41" s="30">
        <v>159</v>
      </c>
      <c r="I41" s="30">
        <v>16</v>
      </c>
      <c r="J41" s="30">
        <v>11</v>
      </c>
      <c r="K41" s="30">
        <v>27</v>
      </c>
      <c r="L41" s="30">
        <v>90</v>
      </c>
      <c r="M41" s="30">
        <v>128</v>
      </c>
      <c r="N41" s="30">
        <v>218</v>
      </c>
      <c r="O41" s="30">
        <v>19</v>
      </c>
      <c r="P41" s="30">
        <v>129</v>
      </c>
      <c r="Q41" s="30">
        <v>148</v>
      </c>
      <c r="R41" s="30">
        <v>29.38</v>
      </c>
      <c r="S41" s="30">
        <v>28.53</v>
      </c>
      <c r="T41" s="30">
        <v>28.8</v>
      </c>
      <c r="U41" s="30">
        <v>9.04</v>
      </c>
      <c r="V41" s="30">
        <v>2.93</v>
      </c>
      <c r="W41" s="30">
        <v>4.89</v>
      </c>
      <c r="X41" s="30">
        <v>50.85</v>
      </c>
      <c r="Y41" s="30">
        <v>34.13</v>
      </c>
      <c r="Z41" s="30">
        <v>39.49</v>
      </c>
      <c r="AA41" s="30">
        <v>10.73</v>
      </c>
      <c r="AB41" s="30">
        <v>34.4</v>
      </c>
      <c r="AC41" s="30">
        <v>26.81</v>
      </c>
    </row>
    <row r="42" spans="1:29" ht="15">
      <c r="A42" s="30" t="s">
        <v>769</v>
      </c>
      <c r="B42" s="30" t="s">
        <v>778</v>
      </c>
      <c r="C42" s="30">
        <v>733</v>
      </c>
      <c r="D42" s="30">
        <v>897</v>
      </c>
      <c r="E42" s="30">
        <v>1630</v>
      </c>
      <c r="F42" s="30">
        <v>5</v>
      </c>
      <c r="G42" s="30">
        <v>11</v>
      </c>
      <c r="H42" s="30">
        <v>16</v>
      </c>
      <c r="I42" s="30">
        <v>665</v>
      </c>
      <c r="J42" s="30">
        <v>768</v>
      </c>
      <c r="K42" s="30">
        <v>1433</v>
      </c>
      <c r="L42" s="30">
        <v>47</v>
      </c>
      <c r="M42" s="30">
        <v>103</v>
      </c>
      <c r="N42" s="30">
        <v>150</v>
      </c>
      <c r="O42" s="30">
        <v>16</v>
      </c>
      <c r="P42" s="30">
        <v>15</v>
      </c>
      <c r="Q42" s="30">
        <v>31</v>
      </c>
      <c r="R42" s="30">
        <v>0.68</v>
      </c>
      <c r="S42" s="30">
        <v>1.23</v>
      </c>
      <c r="T42" s="30">
        <v>0.98</v>
      </c>
      <c r="U42" s="30">
        <v>90.72</v>
      </c>
      <c r="V42" s="30">
        <v>85.62</v>
      </c>
      <c r="W42" s="30">
        <v>87.91</v>
      </c>
      <c r="X42" s="30">
        <v>6.41</v>
      </c>
      <c r="Y42" s="30">
        <v>11.48</v>
      </c>
      <c r="Z42" s="30">
        <v>9.2</v>
      </c>
      <c r="AA42" s="30">
        <v>2.18</v>
      </c>
      <c r="AB42" s="30">
        <v>1.67</v>
      </c>
      <c r="AC42" s="30">
        <v>1.9</v>
      </c>
    </row>
    <row r="43" spans="1:29" ht="15">
      <c r="A43" s="30" t="s">
        <v>769</v>
      </c>
      <c r="B43" s="30" t="s">
        <v>779</v>
      </c>
      <c r="C43" s="30">
        <v>2564</v>
      </c>
      <c r="D43" s="30">
        <v>6469</v>
      </c>
      <c r="E43" s="30">
        <v>9033</v>
      </c>
      <c r="F43" s="30">
        <v>147</v>
      </c>
      <c r="G43" s="30">
        <v>548</v>
      </c>
      <c r="H43" s="30">
        <v>695</v>
      </c>
      <c r="I43" s="30">
        <v>974</v>
      </c>
      <c r="J43" s="30">
        <v>1674</v>
      </c>
      <c r="K43" s="30">
        <v>2648</v>
      </c>
      <c r="L43" s="30">
        <v>1425</v>
      </c>
      <c r="M43" s="30">
        <v>4186</v>
      </c>
      <c r="N43" s="30">
        <v>5611</v>
      </c>
      <c r="O43" s="30">
        <v>18</v>
      </c>
      <c r="P43" s="30">
        <v>61</v>
      </c>
      <c r="Q43" s="30">
        <v>79</v>
      </c>
      <c r="R43" s="30">
        <v>5.73</v>
      </c>
      <c r="S43" s="30">
        <v>8.47</v>
      </c>
      <c r="T43" s="30">
        <v>7.69</v>
      </c>
      <c r="U43" s="30">
        <v>37.99</v>
      </c>
      <c r="V43" s="30">
        <v>25.88</v>
      </c>
      <c r="W43" s="30">
        <v>29.31</v>
      </c>
      <c r="X43" s="30">
        <v>55.58</v>
      </c>
      <c r="Y43" s="30">
        <v>64.71</v>
      </c>
      <c r="Z43" s="30">
        <v>62.12</v>
      </c>
      <c r="AA43" s="30">
        <v>0.7</v>
      </c>
      <c r="AB43" s="30">
        <v>0.94</v>
      </c>
      <c r="AC43" s="30">
        <v>0.87</v>
      </c>
    </row>
    <row r="44" spans="1:29" ht="15">
      <c r="A44" s="30" t="s">
        <v>769</v>
      </c>
      <c r="B44" s="30" t="s">
        <v>780</v>
      </c>
      <c r="C44" s="30">
        <v>1721</v>
      </c>
      <c r="D44" s="30">
        <v>3301</v>
      </c>
      <c r="E44" s="30">
        <v>5022</v>
      </c>
      <c r="F44" s="30">
        <v>67</v>
      </c>
      <c r="G44" s="30">
        <v>271</v>
      </c>
      <c r="H44" s="30">
        <v>338</v>
      </c>
      <c r="I44" s="30">
        <v>9</v>
      </c>
      <c r="J44" s="30">
        <v>24</v>
      </c>
      <c r="K44" s="30">
        <v>33</v>
      </c>
      <c r="L44" s="30">
        <v>1618</v>
      </c>
      <c r="M44" s="30">
        <v>2981</v>
      </c>
      <c r="N44" s="30">
        <v>4599</v>
      </c>
      <c r="O44" s="30">
        <v>27</v>
      </c>
      <c r="P44" s="30">
        <v>25</v>
      </c>
      <c r="Q44" s="30">
        <v>52</v>
      </c>
      <c r="R44" s="30">
        <v>3.89</v>
      </c>
      <c r="S44" s="30">
        <v>8.21</v>
      </c>
      <c r="T44" s="30">
        <v>6.73</v>
      </c>
      <c r="U44" s="30">
        <v>0.52</v>
      </c>
      <c r="V44" s="30">
        <v>0.73</v>
      </c>
      <c r="W44" s="30">
        <v>0.66</v>
      </c>
      <c r="X44" s="30">
        <v>94.02</v>
      </c>
      <c r="Y44" s="30">
        <v>90.31</v>
      </c>
      <c r="Z44" s="30">
        <v>91.58</v>
      </c>
      <c r="AA44" s="30">
        <v>1.57</v>
      </c>
      <c r="AB44" s="30">
        <v>0.76</v>
      </c>
      <c r="AC44" s="30">
        <v>1.04</v>
      </c>
    </row>
    <row r="45" spans="1:29" ht="15">
      <c r="A45" s="30" t="s">
        <v>769</v>
      </c>
      <c r="B45" s="30" t="s">
        <v>781</v>
      </c>
      <c r="C45" s="30">
        <v>1471</v>
      </c>
      <c r="D45" s="30">
        <v>3917</v>
      </c>
      <c r="E45" s="30">
        <v>5388</v>
      </c>
      <c r="F45" s="30">
        <v>189</v>
      </c>
      <c r="G45" s="30">
        <v>634</v>
      </c>
      <c r="H45" s="30">
        <v>823</v>
      </c>
      <c r="I45" s="30">
        <v>384</v>
      </c>
      <c r="J45" s="30">
        <v>782</v>
      </c>
      <c r="K45" s="30">
        <v>1166</v>
      </c>
      <c r="L45" s="30">
        <v>832</v>
      </c>
      <c r="M45" s="30">
        <v>2119</v>
      </c>
      <c r="N45" s="30">
        <v>2951</v>
      </c>
      <c r="O45" s="30">
        <v>66</v>
      </c>
      <c r="P45" s="30">
        <v>382</v>
      </c>
      <c r="Q45" s="30">
        <v>448</v>
      </c>
      <c r="R45" s="30">
        <v>12.85</v>
      </c>
      <c r="S45" s="30">
        <v>16.19</v>
      </c>
      <c r="T45" s="30">
        <v>15.27</v>
      </c>
      <c r="U45" s="30">
        <v>26.1</v>
      </c>
      <c r="V45" s="30">
        <v>19.96</v>
      </c>
      <c r="W45" s="30">
        <v>21.64</v>
      </c>
      <c r="X45" s="30">
        <v>56.56</v>
      </c>
      <c r="Y45" s="30">
        <v>54.1</v>
      </c>
      <c r="Z45" s="30">
        <v>54.77</v>
      </c>
      <c r="AA45" s="30">
        <v>4.49</v>
      </c>
      <c r="AB45" s="30">
        <v>9.75</v>
      </c>
      <c r="AC45" s="30">
        <v>8.31</v>
      </c>
    </row>
    <row r="46" spans="1:29" ht="15">
      <c r="A46" s="30" t="s">
        <v>769</v>
      </c>
      <c r="B46" s="30" t="s">
        <v>782</v>
      </c>
      <c r="C46" s="30">
        <v>567</v>
      </c>
      <c r="D46" s="30">
        <v>1036</v>
      </c>
      <c r="E46" s="30">
        <v>1603</v>
      </c>
      <c r="F46" s="30">
        <v>106</v>
      </c>
      <c r="G46" s="30">
        <v>217</v>
      </c>
      <c r="H46" s="30">
        <v>323</v>
      </c>
      <c r="I46" s="30">
        <v>10</v>
      </c>
      <c r="J46" s="30">
        <v>43</v>
      </c>
      <c r="K46" s="30">
        <v>53</v>
      </c>
      <c r="L46" s="30">
        <v>389</v>
      </c>
      <c r="M46" s="30">
        <v>663</v>
      </c>
      <c r="N46" s="30">
        <v>1052</v>
      </c>
      <c r="O46" s="30">
        <v>62</v>
      </c>
      <c r="P46" s="30">
        <v>113</v>
      </c>
      <c r="Q46" s="30">
        <v>175</v>
      </c>
      <c r="R46" s="30">
        <v>18.69</v>
      </c>
      <c r="S46" s="30">
        <v>20.95</v>
      </c>
      <c r="T46" s="30">
        <v>20.15</v>
      </c>
      <c r="U46" s="30">
        <v>1.76</v>
      </c>
      <c r="V46" s="30">
        <v>4.15</v>
      </c>
      <c r="W46" s="30">
        <v>3.31</v>
      </c>
      <c r="X46" s="30">
        <v>68.61</v>
      </c>
      <c r="Y46" s="30">
        <v>64</v>
      </c>
      <c r="Z46" s="30">
        <v>65.63</v>
      </c>
      <c r="AA46" s="30">
        <v>10.93</v>
      </c>
      <c r="AB46" s="30">
        <v>10.91</v>
      </c>
      <c r="AC46" s="30">
        <v>10.92</v>
      </c>
    </row>
    <row r="48" spans="1:29" ht="15">
      <c r="A48" s="29"/>
      <c r="B48" s="29" t="s">
        <v>33</v>
      </c>
      <c r="C48" s="29">
        <f aca="true" t="shared" si="1" ref="C48:Q48">SUM(C34:C47)</f>
        <v>17212</v>
      </c>
      <c r="D48" s="29">
        <f t="shared" si="1"/>
        <v>31259</v>
      </c>
      <c r="E48" s="29">
        <f t="shared" si="1"/>
        <v>48471</v>
      </c>
      <c r="F48" s="29">
        <f t="shared" si="1"/>
        <v>1389</v>
      </c>
      <c r="G48" s="29">
        <f t="shared" si="1"/>
        <v>3089</v>
      </c>
      <c r="H48" s="29">
        <f t="shared" si="1"/>
        <v>4478</v>
      </c>
      <c r="I48" s="29">
        <f t="shared" si="1"/>
        <v>4223</v>
      </c>
      <c r="J48" s="29">
        <f t="shared" si="1"/>
        <v>7020</v>
      </c>
      <c r="K48" s="29">
        <f t="shared" si="1"/>
        <v>11243</v>
      </c>
      <c r="L48" s="29">
        <f t="shared" si="1"/>
        <v>10745</v>
      </c>
      <c r="M48" s="29">
        <f t="shared" si="1"/>
        <v>19676</v>
      </c>
      <c r="N48" s="29">
        <f t="shared" si="1"/>
        <v>30421</v>
      </c>
      <c r="O48" s="29">
        <f t="shared" si="1"/>
        <v>855</v>
      </c>
      <c r="P48" s="29">
        <f t="shared" si="1"/>
        <v>1474</v>
      </c>
      <c r="Q48" s="29">
        <f t="shared" si="1"/>
        <v>2329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52" spans="1:4" ht="15">
      <c r="A52" s="143" t="s">
        <v>783</v>
      </c>
      <c r="B52" s="143"/>
      <c r="C52" s="143"/>
      <c r="D52" s="143"/>
    </row>
  </sheetData>
  <sheetProtection/>
  <mergeCells count="26">
    <mergeCell ref="A1:L1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24:D24"/>
    <mergeCell ref="A29:L29"/>
    <mergeCell ref="A32:A33"/>
    <mergeCell ref="B32:B33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52:D5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K1">
      <selection activeCell="A22" sqref="A22:BF22"/>
    </sheetView>
  </sheetViews>
  <sheetFormatPr defaultColWidth="9.140625" defaultRowHeight="15"/>
  <cols>
    <col min="2" max="2" width="21.00390625" style="0" bestFit="1" customWidth="1"/>
  </cols>
  <sheetData>
    <row r="1" spans="1:58" ht="15">
      <c r="A1" s="3"/>
      <c r="B1" s="102" t="s">
        <v>650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22.5">
      <c r="A2" s="3"/>
      <c r="B2" s="4"/>
      <c r="C2" s="4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 t="s">
        <v>27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5.75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122" t="s">
        <v>34</v>
      </c>
      <c r="H3" s="122"/>
      <c r="I3" s="122"/>
      <c r="J3" s="122" t="s">
        <v>35</v>
      </c>
      <c r="K3" s="122"/>
      <c r="L3" s="122"/>
      <c r="M3" s="122" t="s">
        <v>36</v>
      </c>
      <c r="N3" s="122"/>
      <c r="O3" s="122"/>
      <c r="P3" s="122" t="s">
        <v>37</v>
      </c>
      <c r="Q3" s="122"/>
      <c r="R3" s="122"/>
      <c r="S3" s="122" t="s">
        <v>38</v>
      </c>
      <c r="T3" s="122"/>
      <c r="U3" s="122"/>
      <c r="V3" s="122" t="s">
        <v>39</v>
      </c>
      <c r="W3" s="122"/>
      <c r="X3" s="122"/>
      <c r="Y3" s="122" t="s">
        <v>40</v>
      </c>
      <c r="Z3" s="122"/>
      <c r="AA3" s="122"/>
      <c r="AB3" s="122" t="s">
        <v>41</v>
      </c>
      <c r="AC3" s="122"/>
      <c r="AD3" s="122"/>
      <c r="AE3" s="122" t="s">
        <v>42</v>
      </c>
      <c r="AF3" s="122"/>
      <c r="AG3" s="122"/>
      <c r="AH3" s="122" t="s">
        <v>34</v>
      </c>
      <c r="AI3" s="122"/>
      <c r="AJ3" s="122"/>
      <c r="AK3" s="122" t="s">
        <v>35</v>
      </c>
      <c r="AL3" s="122"/>
      <c r="AM3" s="122"/>
      <c r="AN3" s="122" t="s">
        <v>36</v>
      </c>
      <c r="AO3" s="122"/>
      <c r="AP3" s="122"/>
      <c r="AQ3" s="122" t="s">
        <v>37</v>
      </c>
      <c r="AR3" s="122"/>
      <c r="AS3" s="122"/>
      <c r="AT3" s="122" t="s">
        <v>38</v>
      </c>
      <c r="AU3" s="122"/>
      <c r="AV3" s="122"/>
      <c r="AW3" s="122" t="s">
        <v>39</v>
      </c>
      <c r="AX3" s="122"/>
      <c r="AY3" s="122"/>
      <c r="AZ3" s="122" t="s">
        <v>43</v>
      </c>
      <c r="BA3" s="122"/>
      <c r="BB3" s="122"/>
      <c r="BC3" s="122" t="s">
        <v>44</v>
      </c>
      <c r="BD3" s="122"/>
      <c r="BE3" s="122"/>
      <c r="BF3" s="7"/>
    </row>
    <row r="4" spans="1:58" ht="15.75">
      <c r="A4" s="8"/>
      <c r="B4" s="9"/>
      <c r="C4" s="9"/>
      <c r="D4" s="9"/>
      <c r="E4" s="9"/>
      <c r="F4" s="9"/>
      <c r="G4" s="10" t="s">
        <v>31</v>
      </c>
      <c r="H4" s="10" t="s">
        <v>32</v>
      </c>
      <c r="I4" s="10" t="s">
        <v>33</v>
      </c>
      <c r="J4" s="10" t="s">
        <v>31</v>
      </c>
      <c r="K4" s="10" t="s">
        <v>32</v>
      </c>
      <c r="L4" s="10" t="s">
        <v>33</v>
      </c>
      <c r="M4" s="10" t="s">
        <v>31</v>
      </c>
      <c r="N4" s="10" t="s">
        <v>32</v>
      </c>
      <c r="O4" s="10" t="s">
        <v>33</v>
      </c>
      <c r="P4" s="10" t="s">
        <v>31</v>
      </c>
      <c r="Q4" s="10" t="s">
        <v>32</v>
      </c>
      <c r="R4" s="10" t="s">
        <v>33</v>
      </c>
      <c r="S4" s="10" t="s">
        <v>31</v>
      </c>
      <c r="T4" s="10" t="s">
        <v>45</v>
      </c>
      <c r="U4" s="10" t="s">
        <v>33</v>
      </c>
      <c r="V4" s="10" t="s">
        <v>31</v>
      </c>
      <c r="W4" s="10" t="s">
        <v>32</v>
      </c>
      <c r="X4" s="10" t="s">
        <v>33</v>
      </c>
      <c r="Y4" s="10" t="s">
        <v>31</v>
      </c>
      <c r="Z4" s="10" t="s">
        <v>32</v>
      </c>
      <c r="AA4" s="10" t="s">
        <v>33</v>
      </c>
      <c r="AB4" s="10" t="s">
        <v>31</v>
      </c>
      <c r="AC4" s="10" t="s">
        <v>32</v>
      </c>
      <c r="AD4" s="10" t="s">
        <v>33</v>
      </c>
      <c r="AE4" s="10" t="s">
        <v>31</v>
      </c>
      <c r="AF4" s="10" t="s">
        <v>32</v>
      </c>
      <c r="AG4" s="10" t="s">
        <v>33</v>
      </c>
      <c r="AH4" s="10" t="s">
        <v>31</v>
      </c>
      <c r="AI4" s="10" t="s">
        <v>32</v>
      </c>
      <c r="AJ4" s="10" t="s">
        <v>33</v>
      </c>
      <c r="AK4" s="10" t="s">
        <v>31</v>
      </c>
      <c r="AL4" s="10" t="s">
        <v>32</v>
      </c>
      <c r="AM4" s="10" t="s">
        <v>33</v>
      </c>
      <c r="AN4" s="10" t="s">
        <v>31</v>
      </c>
      <c r="AO4" s="10" t="s">
        <v>32</v>
      </c>
      <c r="AP4" s="10" t="s">
        <v>33</v>
      </c>
      <c r="AQ4" s="10" t="s">
        <v>31</v>
      </c>
      <c r="AR4" s="10" t="s">
        <v>32</v>
      </c>
      <c r="AS4" s="10" t="s">
        <v>33</v>
      </c>
      <c r="AT4" s="10" t="s">
        <v>31</v>
      </c>
      <c r="AU4" s="10" t="s">
        <v>32</v>
      </c>
      <c r="AV4" s="10" t="s">
        <v>33</v>
      </c>
      <c r="AW4" s="10" t="s">
        <v>31</v>
      </c>
      <c r="AX4" s="10" t="s">
        <v>32</v>
      </c>
      <c r="AY4" s="10" t="s">
        <v>33</v>
      </c>
      <c r="AZ4" s="10" t="s">
        <v>31</v>
      </c>
      <c r="BA4" s="10" t="s">
        <v>32</v>
      </c>
      <c r="BB4" s="10" t="s">
        <v>33</v>
      </c>
      <c r="BC4" s="10" t="s">
        <v>31</v>
      </c>
      <c r="BD4" s="10" t="s">
        <v>32</v>
      </c>
      <c r="BE4" s="10" t="s">
        <v>33</v>
      </c>
      <c r="BF4" s="11"/>
    </row>
    <row r="5" spans="1:58" ht="15">
      <c r="A5" s="12" t="s">
        <v>46</v>
      </c>
      <c r="B5" s="13" t="s">
        <v>47</v>
      </c>
      <c r="C5" s="13" t="s">
        <v>48</v>
      </c>
      <c r="D5" s="14">
        <v>364</v>
      </c>
      <c r="E5" s="14">
        <v>453</v>
      </c>
      <c r="F5" s="14">
        <v>817</v>
      </c>
      <c r="G5" s="13" t="s">
        <v>49</v>
      </c>
      <c r="H5" s="13" t="s">
        <v>49</v>
      </c>
      <c r="I5" s="13" t="s">
        <v>49</v>
      </c>
      <c r="J5" s="14">
        <v>94</v>
      </c>
      <c r="K5" s="14">
        <v>132</v>
      </c>
      <c r="L5" s="14">
        <v>226</v>
      </c>
      <c r="M5" s="14">
        <v>270</v>
      </c>
      <c r="N5" s="14">
        <v>321</v>
      </c>
      <c r="O5" s="14">
        <v>591</v>
      </c>
      <c r="P5" s="13" t="s">
        <v>49</v>
      </c>
      <c r="Q5" s="13" t="s">
        <v>49</v>
      </c>
      <c r="R5" s="13" t="s">
        <v>49</v>
      </c>
      <c r="S5" s="15"/>
      <c r="T5" s="15"/>
      <c r="U5" s="15"/>
      <c r="V5" s="15">
        <f>SUM(J5/D5*100)</f>
        <v>25.82417582417583</v>
      </c>
      <c r="W5" s="15">
        <f>SUM(K5/E5*100)</f>
        <v>29.13907284768212</v>
      </c>
      <c r="X5" s="15">
        <f>SUM(L5/F5*100)</f>
        <v>27.66217870257038</v>
      </c>
      <c r="Y5" s="15">
        <f>SUM(M5/D5*100)</f>
        <v>74.17582417582418</v>
      </c>
      <c r="Z5" s="15">
        <f>SUM(N5/E5*100)</f>
        <v>70.86092715231787</v>
      </c>
      <c r="AA5" s="15">
        <f>SUM(O5/F5*100)</f>
        <v>72.33782129742961</v>
      </c>
      <c r="AB5" s="15"/>
      <c r="AC5" s="15"/>
      <c r="AD5" s="15"/>
      <c r="AE5" s="14">
        <v>353</v>
      </c>
      <c r="AF5" s="14">
        <v>444</v>
      </c>
      <c r="AG5" s="14">
        <v>797</v>
      </c>
      <c r="AH5" s="13" t="s">
        <v>49</v>
      </c>
      <c r="AI5" s="13" t="s">
        <v>49</v>
      </c>
      <c r="AJ5" s="13" t="s">
        <v>49</v>
      </c>
      <c r="AK5" s="14">
        <v>89</v>
      </c>
      <c r="AL5" s="14">
        <v>125</v>
      </c>
      <c r="AM5" s="14">
        <v>214</v>
      </c>
      <c r="AN5" s="14">
        <v>264</v>
      </c>
      <c r="AO5" s="14">
        <v>319</v>
      </c>
      <c r="AP5" s="14">
        <v>583</v>
      </c>
      <c r="AQ5" s="13" t="s">
        <v>49</v>
      </c>
      <c r="AR5" s="13" t="s">
        <v>49</v>
      </c>
      <c r="AS5" s="13" t="s">
        <v>49</v>
      </c>
      <c r="AT5" s="15"/>
      <c r="AU5" s="15"/>
      <c r="AV5" s="15"/>
      <c r="AW5" s="15">
        <f>SUM(AK5/AE5*100)</f>
        <v>25.21246458923513</v>
      </c>
      <c r="AX5" s="15">
        <f>SUM(AL5/AF5*100)</f>
        <v>28.153153153153156</v>
      </c>
      <c r="AY5" s="15">
        <f>SUM(AM5/AG5*100)</f>
        <v>26.85069008782936</v>
      </c>
      <c r="AZ5" s="15">
        <f>SUM(AN5/AE5*100)</f>
        <v>74.78753541076487</v>
      </c>
      <c r="BA5" s="15">
        <f>SUM(AO5/AF5*100)</f>
        <v>71.84684684684684</v>
      </c>
      <c r="BB5" s="15">
        <f>SUM(AP5/AG5*100)</f>
        <v>73.14930991217064</v>
      </c>
      <c r="BC5" s="15"/>
      <c r="BD5" s="15"/>
      <c r="BE5" s="15"/>
      <c r="BF5" s="13"/>
    </row>
    <row r="6" spans="1:58" ht="15">
      <c r="A6" s="12" t="s">
        <v>50</v>
      </c>
      <c r="B6" s="13" t="s">
        <v>47</v>
      </c>
      <c r="C6" s="13" t="s">
        <v>51</v>
      </c>
      <c r="D6" s="14">
        <v>918</v>
      </c>
      <c r="E6" s="14">
        <v>1579</v>
      </c>
      <c r="F6" s="14">
        <v>2497</v>
      </c>
      <c r="G6" s="14">
        <v>5</v>
      </c>
      <c r="H6" s="14">
        <v>3</v>
      </c>
      <c r="I6" s="14">
        <v>8</v>
      </c>
      <c r="J6" s="14">
        <v>763</v>
      </c>
      <c r="K6" s="14">
        <v>1380</v>
      </c>
      <c r="L6" s="14">
        <v>2143</v>
      </c>
      <c r="M6" s="14">
        <v>150</v>
      </c>
      <c r="N6" s="14">
        <v>196</v>
      </c>
      <c r="O6" s="14">
        <v>346</v>
      </c>
      <c r="P6" s="13" t="s">
        <v>49</v>
      </c>
      <c r="Q6" s="13" t="s">
        <v>49</v>
      </c>
      <c r="R6" s="13" t="s">
        <v>49</v>
      </c>
      <c r="S6" s="15">
        <f>SUM(G6/D6*100)</f>
        <v>0.5446623093681917</v>
      </c>
      <c r="T6" s="15">
        <f>SUM(H6/E6*100)</f>
        <v>0.18999366687777072</v>
      </c>
      <c r="U6" s="15">
        <f>SUM(I6/F6*100)</f>
        <v>0.32038446135362436</v>
      </c>
      <c r="V6" s="15">
        <f aca="true" t="shared" si="0" ref="V6:X20">SUM(J6/D6*100)</f>
        <v>83.11546840958606</v>
      </c>
      <c r="W6" s="15">
        <f t="shared" si="0"/>
        <v>87.39708676377454</v>
      </c>
      <c r="X6" s="15">
        <f t="shared" si="0"/>
        <v>85.82298758510211</v>
      </c>
      <c r="Y6" s="15">
        <f aca="true" t="shared" si="1" ref="Y6:AA19">SUM(M6/D6*100)</f>
        <v>16.33986928104575</v>
      </c>
      <c r="Z6" s="15">
        <f t="shared" si="1"/>
        <v>12.412919569347688</v>
      </c>
      <c r="AA6" s="15">
        <f t="shared" si="1"/>
        <v>13.856627953544255</v>
      </c>
      <c r="AB6" s="15"/>
      <c r="AC6" s="15"/>
      <c r="AD6" s="15"/>
      <c r="AE6" s="14">
        <v>918</v>
      </c>
      <c r="AF6" s="14">
        <v>1577</v>
      </c>
      <c r="AG6" s="14">
        <v>2495</v>
      </c>
      <c r="AH6" s="14">
        <v>5</v>
      </c>
      <c r="AI6" s="14">
        <v>3</v>
      </c>
      <c r="AJ6" s="14">
        <v>8</v>
      </c>
      <c r="AK6" s="14">
        <v>763</v>
      </c>
      <c r="AL6" s="14">
        <v>1378</v>
      </c>
      <c r="AM6" s="14">
        <v>2141</v>
      </c>
      <c r="AN6" s="14">
        <v>150</v>
      </c>
      <c r="AO6" s="14">
        <v>196</v>
      </c>
      <c r="AP6" s="14">
        <v>346</v>
      </c>
      <c r="AQ6" s="13" t="s">
        <v>49</v>
      </c>
      <c r="AR6" s="13" t="s">
        <v>49</v>
      </c>
      <c r="AS6" s="13" t="s">
        <v>49</v>
      </c>
      <c r="AT6" s="15">
        <f>SUM(AH6/AE6*100)</f>
        <v>0.5446623093681917</v>
      </c>
      <c r="AU6" s="15">
        <f>SUM(AI6/AF6*100)</f>
        <v>0.19023462270133165</v>
      </c>
      <c r="AV6" s="15">
        <f>SUM(AJ6/AG6*100)</f>
        <v>0.32064128256513025</v>
      </c>
      <c r="AW6" s="15">
        <f aca="true" t="shared" si="2" ref="AW6:AY20">SUM(AK6/AE6*100)</f>
        <v>83.11546840958606</v>
      </c>
      <c r="AX6" s="15">
        <f t="shared" si="2"/>
        <v>87.38110336081166</v>
      </c>
      <c r="AY6" s="15">
        <f t="shared" si="2"/>
        <v>85.81162324649299</v>
      </c>
      <c r="AZ6" s="15">
        <f aca="true" t="shared" si="3" ref="AZ6:BB19">SUM(AN6/AE6*100)</f>
        <v>16.33986928104575</v>
      </c>
      <c r="BA6" s="15">
        <f t="shared" si="3"/>
        <v>12.428662016487001</v>
      </c>
      <c r="BB6" s="15">
        <f t="shared" si="3"/>
        <v>13.867735470941883</v>
      </c>
      <c r="BC6" s="15"/>
      <c r="BD6" s="15"/>
      <c r="BE6" s="15"/>
      <c r="BF6" s="13"/>
    </row>
    <row r="7" spans="1:58" ht="15">
      <c r="A7" s="12" t="s">
        <v>52</v>
      </c>
      <c r="B7" s="13" t="s">
        <v>47</v>
      </c>
      <c r="C7" s="13" t="s">
        <v>53</v>
      </c>
      <c r="D7" s="14">
        <v>12</v>
      </c>
      <c r="E7" s="14">
        <v>29</v>
      </c>
      <c r="F7" s="14">
        <v>41</v>
      </c>
      <c r="G7" s="13" t="s">
        <v>49</v>
      </c>
      <c r="H7" s="13" t="s">
        <v>49</v>
      </c>
      <c r="I7" s="13" t="s">
        <v>49</v>
      </c>
      <c r="J7" s="14">
        <v>8</v>
      </c>
      <c r="K7" s="14">
        <v>21</v>
      </c>
      <c r="L7" s="14">
        <v>29</v>
      </c>
      <c r="M7" s="14">
        <v>4</v>
      </c>
      <c r="N7" s="14">
        <v>8</v>
      </c>
      <c r="O7" s="14">
        <v>12</v>
      </c>
      <c r="P7" s="13" t="s">
        <v>49</v>
      </c>
      <c r="Q7" s="13" t="s">
        <v>49</v>
      </c>
      <c r="R7" s="13" t="s">
        <v>49</v>
      </c>
      <c r="S7" s="15"/>
      <c r="T7" s="15"/>
      <c r="U7" s="15"/>
      <c r="V7" s="15">
        <f t="shared" si="0"/>
        <v>66.66666666666666</v>
      </c>
      <c r="W7" s="15">
        <f t="shared" si="0"/>
        <v>72.41379310344827</v>
      </c>
      <c r="X7" s="15">
        <f t="shared" si="0"/>
        <v>70.73170731707317</v>
      </c>
      <c r="Y7" s="15">
        <f t="shared" si="1"/>
        <v>33.33333333333333</v>
      </c>
      <c r="Z7" s="15">
        <f t="shared" si="1"/>
        <v>27.586206896551722</v>
      </c>
      <c r="AA7" s="15">
        <f t="shared" si="1"/>
        <v>29.268292682926827</v>
      </c>
      <c r="AB7" s="15"/>
      <c r="AC7" s="15"/>
      <c r="AD7" s="15"/>
      <c r="AE7" s="14">
        <v>12</v>
      </c>
      <c r="AF7" s="14">
        <v>29</v>
      </c>
      <c r="AG7" s="14">
        <v>41</v>
      </c>
      <c r="AH7" s="13" t="s">
        <v>49</v>
      </c>
      <c r="AI7" s="13" t="s">
        <v>49</v>
      </c>
      <c r="AJ7" s="13" t="s">
        <v>49</v>
      </c>
      <c r="AK7" s="14">
        <v>8</v>
      </c>
      <c r="AL7" s="14">
        <v>21</v>
      </c>
      <c r="AM7" s="14">
        <v>29</v>
      </c>
      <c r="AN7" s="14">
        <v>4</v>
      </c>
      <c r="AO7" s="14">
        <v>8</v>
      </c>
      <c r="AP7" s="14">
        <v>12</v>
      </c>
      <c r="AQ7" s="13" t="s">
        <v>49</v>
      </c>
      <c r="AR7" s="13" t="s">
        <v>49</v>
      </c>
      <c r="AS7" s="13" t="s">
        <v>49</v>
      </c>
      <c r="AT7" s="15"/>
      <c r="AU7" s="15"/>
      <c r="AV7" s="15"/>
      <c r="AW7" s="15">
        <f t="shared" si="2"/>
        <v>66.66666666666666</v>
      </c>
      <c r="AX7" s="15">
        <f t="shared" si="2"/>
        <v>72.41379310344827</v>
      </c>
      <c r="AY7" s="15">
        <f t="shared" si="2"/>
        <v>70.73170731707317</v>
      </c>
      <c r="AZ7" s="15">
        <f t="shared" si="3"/>
        <v>33.33333333333333</v>
      </c>
      <c r="BA7" s="15">
        <f t="shared" si="3"/>
        <v>27.586206896551722</v>
      </c>
      <c r="BB7" s="15">
        <f t="shared" si="3"/>
        <v>29.268292682926827</v>
      </c>
      <c r="BC7" s="15"/>
      <c r="BD7" s="15"/>
      <c r="BE7" s="15"/>
      <c r="BF7" s="13"/>
    </row>
    <row r="8" spans="1:58" ht="15">
      <c r="A8" s="12" t="s">
        <v>54</v>
      </c>
      <c r="B8" s="13" t="s">
        <v>47</v>
      </c>
      <c r="C8" s="13" t="s">
        <v>55</v>
      </c>
      <c r="D8" s="14">
        <v>536</v>
      </c>
      <c r="E8" s="14">
        <v>883</v>
      </c>
      <c r="F8" s="14">
        <v>1419</v>
      </c>
      <c r="G8" s="13" t="s">
        <v>49</v>
      </c>
      <c r="H8" s="13" t="s">
        <v>49</v>
      </c>
      <c r="I8" s="13" t="s">
        <v>49</v>
      </c>
      <c r="J8" s="14">
        <v>536</v>
      </c>
      <c r="K8" s="14">
        <v>880</v>
      </c>
      <c r="L8" s="14">
        <v>1416</v>
      </c>
      <c r="M8" s="13" t="s">
        <v>49</v>
      </c>
      <c r="N8" s="14">
        <v>3</v>
      </c>
      <c r="O8" s="14">
        <v>3</v>
      </c>
      <c r="P8" s="13" t="s">
        <v>49</v>
      </c>
      <c r="Q8" s="13" t="s">
        <v>49</v>
      </c>
      <c r="R8" s="13" t="s">
        <v>49</v>
      </c>
      <c r="S8" s="15"/>
      <c r="T8" s="15"/>
      <c r="U8" s="15"/>
      <c r="V8" s="15">
        <f t="shared" si="0"/>
        <v>100</v>
      </c>
      <c r="W8" s="15">
        <f t="shared" si="0"/>
        <v>99.66024915062289</v>
      </c>
      <c r="X8" s="15">
        <f t="shared" si="0"/>
        <v>99.78858350951374</v>
      </c>
      <c r="Y8" s="15"/>
      <c r="Z8" s="15">
        <f t="shared" si="1"/>
        <v>0.33975084937712347</v>
      </c>
      <c r="AA8" s="15">
        <f t="shared" si="1"/>
        <v>0.21141649048625794</v>
      </c>
      <c r="AB8" s="15"/>
      <c r="AC8" s="15"/>
      <c r="AD8" s="15"/>
      <c r="AE8" s="14">
        <v>514</v>
      </c>
      <c r="AF8" s="14">
        <v>822</v>
      </c>
      <c r="AG8" s="14">
        <v>1336</v>
      </c>
      <c r="AH8" s="13" t="s">
        <v>49</v>
      </c>
      <c r="AI8" s="13" t="s">
        <v>49</v>
      </c>
      <c r="AJ8" s="13" t="s">
        <v>49</v>
      </c>
      <c r="AK8" s="14">
        <v>514</v>
      </c>
      <c r="AL8" s="14">
        <v>819</v>
      </c>
      <c r="AM8" s="14">
        <v>1333</v>
      </c>
      <c r="AN8" s="13" t="s">
        <v>49</v>
      </c>
      <c r="AO8" s="14">
        <v>3</v>
      </c>
      <c r="AP8" s="14">
        <v>3</v>
      </c>
      <c r="AQ8" s="13" t="s">
        <v>49</v>
      </c>
      <c r="AR8" s="13" t="s">
        <v>49</v>
      </c>
      <c r="AS8" s="13" t="s">
        <v>49</v>
      </c>
      <c r="AT8" s="15"/>
      <c r="AU8" s="15"/>
      <c r="AV8" s="15"/>
      <c r="AW8" s="15">
        <f t="shared" si="2"/>
        <v>100</v>
      </c>
      <c r="AX8" s="15">
        <f t="shared" si="2"/>
        <v>99.63503649635037</v>
      </c>
      <c r="AY8" s="15">
        <f t="shared" si="2"/>
        <v>99.77544910179641</v>
      </c>
      <c r="AZ8" s="15"/>
      <c r="BA8" s="15">
        <f t="shared" si="3"/>
        <v>0.36496350364963503</v>
      </c>
      <c r="BB8" s="15">
        <f t="shared" si="3"/>
        <v>0.2245508982035928</v>
      </c>
      <c r="BC8" s="15"/>
      <c r="BD8" s="15"/>
      <c r="BE8" s="15"/>
      <c r="BF8" s="13"/>
    </row>
    <row r="9" spans="1:58" ht="15">
      <c r="A9" s="12" t="s">
        <v>56</v>
      </c>
      <c r="B9" s="13" t="s">
        <v>47</v>
      </c>
      <c r="C9" s="13" t="s">
        <v>57</v>
      </c>
      <c r="D9" s="14">
        <v>131</v>
      </c>
      <c r="E9" s="14">
        <v>547</v>
      </c>
      <c r="F9" s="14">
        <v>678</v>
      </c>
      <c r="G9" s="14">
        <v>2</v>
      </c>
      <c r="H9" s="14">
        <v>11</v>
      </c>
      <c r="I9" s="14">
        <v>13</v>
      </c>
      <c r="J9" s="14">
        <v>129</v>
      </c>
      <c r="K9" s="14">
        <v>536</v>
      </c>
      <c r="L9" s="14">
        <v>665</v>
      </c>
      <c r="M9" s="13" t="s">
        <v>49</v>
      </c>
      <c r="N9" s="13" t="s">
        <v>49</v>
      </c>
      <c r="O9" s="13" t="s">
        <v>49</v>
      </c>
      <c r="P9" s="13" t="s">
        <v>49</v>
      </c>
      <c r="Q9" s="13" t="s">
        <v>49</v>
      </c>
      <c r="R9" s="13" t="s">
        <v>49</v>
      </c>
      <c r="S9" s="15">
        <f>SUM(G9/D9*100)</f>
        <v>1.5267175572519083</v>
      </c>
      <c r="T9" s="15">
        <f>SUM(H9/E9*100)</f>
        <v>2.010968921389397</v>
      </c>
      <c r="U9" s="15">
        <f>SUM(I9/F9*100)</f>
        <v>1.9174041297935103</v>
      </c>
      <c r="V9" s="15">
        <f t="shared" si="0"/>
        <v>98.47328244274809</v>
      </c>
      <c r="W9" s="15">
        <f t="shared" si="0"/>
        <v>97.9890310786106</v>
      </c>
      <c r="X9" s="15">
        <f t="shared" si="0"/>
        <v>98.08259587020649</v>
      </c>
      <c r="Y9" s="15"/>
      <c r="Z9" s="15"/>
      <c r="AA9" s="15"/>
      <c r="AB9" s="15"/>
      <c r="AC9" s="15"/>
      <c r="AD9" s="15"/>
      <c r="AE9" s="14">
        <v>131</v>
      </c>
      <c r="AF9" s="14">
        <v>486</v>
      </c>
      <c r="AG9" s="14">
        <v>617</v>
      </c>
      <c r="AH9" s="14">
        <v>2</v>
      </c>
      <c r="AI9" s="14">
        <v>6</v>
      </c>
      <c r="AJ9" s="14">
        <v>8</v>
      </c>
      <c r="AK9" s="14">
        <v>129</v>
      </c>
      <c r="AL9" s="14">
        <v>480</v>
      </c>
      <c r="AM9" s="14">
        <v>609</v>
      </c>
      <c r="AN9" s="13" t="s">
        <v>49</v>
      </c>
      <c r="AO9" s="13" t="s">
        <v>49</v>
      </c>
      <c r="AP9" s="13" t="s">
        <v>49</v>
      </c>
      <c r="AQ9" s="13" t="s">
        <v>49</v>
      </c>
      <c r="AR9" s="13" t="s">
        <v>49</v>
      </c>
      <c r="AS9" s="13" t="s">
        <v>49</v>
      </c>
      <c r="AT9" s="15">
        <f>SUM(AH9/AE9*100)</f>
        <v>1.5267175572519083</v>
      </c>
      <c r="AU9" s="15">
        <f>SUM(AI9/AF9*100)</f>
        <v>1.2345679012345678</v>
      </c>
      <c r="AV9" s="15">
        <f>SUM(AJ9/AG9*100)</f>
        <v>1.2965964343598055</v>
      </c>
      <c r="AW9" s="15">
        <f t="shared" si="2"/>
        <v>98.47328244274809</v>
      </c>
      <c r="AX9" s="15">
        <f t="shared" si="2"/>
        <v>98.76543209876543</v>
      </c>
      <c r="AY9" s="15">
        <f t="shared" si="2"/>
        <v>98.70340356564019</v>
      </c>
      <c r="AZ9" s="15"/>
      <c r="BA9" s="15"/>
      <c r="BB9" s="15"/>
      <c r="BC9" s="15"/>
      <c r="BD9" s="15"/>
      <c r="BE9" s="15"/>
      <c r="BF9" s="13"/>
    </row>
    <row r="10" spans="1:58" ht="15">
      <c r="A10" s="12" t="s">
        <v>58</v>
      </c>
      <c r="B10" s="13" t="s">
        <v>47</v>
      </c>
      <c r="C10" s="13" t="s">
        <v>59</v>
      </c>
      <c r="D10" s="14">
        <v>613</v>
      </c>
      <c r="E10" s="14">
        <v>736</v>
      </c>
      <c r="F10" s="14">
        <v>1349</v>
      </c>
      <c r="G10" s="13" t="s">
        <v>49</v>
      </c>
      <c r="H10" s="13" t="s">
        <v>49</v>
      </c>
      <c r="I10" s="13" t="s">
        <v>49</v>
      </c>
      <c r="J10" s="14">
        <v>613</v>
      </c>
      <c r="K10" s="14">
        <v>736</v>
      </c>
      <c r="L10" s="14">
        <v>1349</v>
      </c>
      <c r="M10" s="13" t="s">
        <v>49</v>
      </c>
      <c r="N10" s="13" t="s">
        <v>49</v>
      </c>
      <c r="O10" s="13" t="s">
        <v>49</v>
      </c>
      <c r="P10" s="13" t="s">
        <v>49</v>
      </c>
      <c r="Q10" s="13" t="s">
        <v>49</v>
      </c>
      <c r="R10" s="13" t="s">
        <v>49</v>
      </c>
      <c r="S10" s="15"/>
      <c r="T10" s="15"/>
      <c r="U10" s="15"/>
      <c r="V10" s="15">
        <f t="shared" si="0"/>
        <v>100</v>
      </c>
      <c r="W10" s="15">
        <f t="shared" si="0"/>
        <v>100</v>
      </c>
      <c r="X10" s="15">
        <f t="shared" si="0"/>
        <v>100</v>
      </c>
      <c r="Y10" s="15"/>
      <c r="Z10" s="15"/>
      <c r="AA10" s="15"/>
      <c r="AB10" s="15"/>
      <c r="AC10" s="15"/>
      <c r="AD10" s="15"/>
      <c r="AE10" s="14">
        <v>374</v>
      </c>
      <c r="AF10" s="14">
        <v>478</v>
      </c>
      <c r="AG10" s="14">
        <v>852</v>
      </c>
      <c r="AH10" s="13" t="s">
        <v>49</v>
      </c>
      <c r="AI10" s="13" t="s">
        <v>49</v>
      </c>
      <c r="AJ10" s="13" t="s">
        <v>49</v>
      </c>
      <c r="AK10" s="14">
        <v>374</v>
      </c>
      <c r="AL10" s="14">
        <v>478</v>
      </c>
      <c r="AM10" s="14">
        <v>852</v>
      </c>
      <c r="AN10" s="13" t="s">
        <v>49</v>
      </c>
      <c r="AO10" s="13" t="s">
        <v>49</v>
      </c>
      <c r="AP10" s="13" t="s">
        <v>49</v>
      </c>
      <c r="AQ10" s="13" t="s">
        <v>49</v>
      </c>
      <c r="AR10" s="13" t="s">
        <v>49</v>
      </c>
      <c r="AS10" s="13" t="s">
        <v>49</v>
      </c>
      <c r="AT10" s="15"/>
      <c r="AU10" s="15"/>
      <c r="AV10" s="15"/>
      <c r="AW10" s="15">
        <f t="shared" si="2"/>
        <v>100</v>
      </c>
      <c r="AX10" s="15">
        <f t="shared" si="2"/>
        <v>100</v>
      </c>
      <c r="AY10" s="15">
        <f t="shared" si="2"/>
        <v>100</v>
      </c>
      <c r="AZ10" s="15"/>
      <c r="BA10" s="15"/>
      <c r="BB10" s="15"/>
      <c r="BC10" s="15"/>
      <c r="BD10" s="15"/>
      <c r="BE10" s="15"/>
      <c r="BF10" s="13"/>
    </row>
    <row r="11" spans="1:58" ht="15">
      <c r="A11" s="12" t="s">
        <v>60</v>
      </c>
      <c r="B11" s="13" t="s">
        <v>47</v>
      </c>
      <c r="C11" s="13" t="s">
        <v>61</v>
      </c>
      <c r="D11" s="14">
        <v>240</v>
      </c>
      <c r="E11" s="14">
        <v>533</v>
      </c>
      <c r="F11" s="14">
        <v>773</v>
      </c>
      <c r="G11" s="13" t="s">
        <v>49</v>
      </c>
      <c r="H11" s="14">
        <v>4</v>
      </c>
      <c r="I11" s="14">
        <v>4</v>
      </c>
      <c r="J11" s="14">
        <v>130</v>
      </c>
      <c r="K11" s="14">
        <v>356</v>
      </c>
      <c r="L11" s="14">
        <v>486</v>
      </c>
      <c r="M11" s="14">
        <v>110</v>
      </c>
      <c r="N11" s="14">
        <v>173</v>
      </c>
      <c r="O11" s="14">
        <v>283</v>
      </c>
      <c r="P11" s="13" t="s">
        <v>49</v>
      </c>
      <c r="Q11" s="13" t="s">
        <v>49</v>
      </c>
      <c r="R11" s="13" t="s">
        <v>49</v>
      </c>
      <c r="S11" s="15"/>
      <c r="T11" s="15">
        <f>SUM(H11/E11*100)</f>
        <v>0.7504690431519699</v>
      </c>
      <c r="U11" s="15">
        <f>SUM(I11/F11*100)</f>
        <v>0.517464424320828</v>
      </c>
      <c r="V11" s="15">
        <f t="shared" si="0"/>
        <v>54.166666666666664</v>
      </c>
      <c r="W11" s="15">
        <f t="shared" si="0"/>
        <v>66.79174484052533</v>
      </c>
      <c r="X11" s="15">
        <f t="shared" si="0"/>
        <v>62.8719275549806</v>
      </c>
      <c r="Y11" s="15">
        <f t="shared" si="1"/>
        <v>45.83333333333333</v>
      </c>
      <c r="Z11" s="15">
        <f t="shared" si="1"/>
        <v>32.4577861163227</v>
      </c>
      <c r="AA11" s="15">
        <f t="shared" si="1"/>
        <v>36.61060802069858</v>
      </c>
      <c r="AB11" s="15"/>
      <c r="AC11" s="15"/>
      <c r="AD11" s="15"/>
      <c r="AE11" s="14">
        <v>145</v>
      </c>
      <c r="AF11" s="14">
        <v>303</v>
      </c>
      <c r="AG11" s="14">
        <v>448</v>
      </c>
      <c r="AH11" s="13" t="s">
        <v>49</v>
      </c>
      <c r="AI11" s="14">
        <v>2</v>
      </c>
      <c r="AJ11" s="14">
        <v>2</v>
      </c>
      <c r="AK11" s="14">
        <v>77</v>
      </c>
      <c r="AL11" s="14">
        <v>207</v>
      </c>
      <c r="AM11" s="14">
        <v>284</v>
      </c>
      <c r="AN11" s="14">
        <v>68</v>
      </c>
      <c r="AO11" s="14">
        <v>94</v>
      </c>
      <c r="AP11" s="14">
        <v>162</v>
      </c>
      <c r="AQ11" s="13" t="s">
        <v>49</v>
      </c>
      <c r="AR11" s="13" t="s">
        <v>49</v>
      </c>
      <c r="AS11" s="13" t="s">
        <v>49</v>
      </c>
      <c r="AT11" s="15"/>
      <c r="AU11" s="15">
        <f>SUM(AI11/AF11*100)</f>
        <v>0.6600660066006601</v>
      </c>
      <c r="AV11" s="15">
        <f>SUM(AJ11/AG11*100)</f>
        <v>0.4464285714285714</v>
      </c>
      <c r="AW11" s="15">
        <f t="shared" si="2"/>
        <v>53.103448275862064</v>
      </c>
      <c r="AX11" s="15">
        <f t="shared" si="2"/>
        <v>68.31683168316832</v>
      </c>
      <c r="AY11" s="15">
        <f t="shared" si="2"/>
        <v>63.39285714285714</v>
      </c>
      <c r="AZ11" s="15">
        <f t="shared" si="3"/>
        <v>46.89655172413793</v>
      </c>
      <c r="BA11" s="15">
        <f t="shared" si="3"/>
        <v>31.02310231023102</v>
      </c>
      <c r="BB11" s="15">
        <f t="shared" si="3"/>
        <v>36.160714285714285</v>
      </c>
      <c r="BC11" s="15"/>
      <c r="BD11" s="15"/>
      <c r="BE11" s="15"/>
      <c r="BF11" s="13"/>
    </row>
    <row r="12" spans="1:58" ht="15">
      <c r="A12" s="12" t="s">
        <v>62</v>
      </c>
      <c r="B12" s="13" t="s">
        <v>47</v>
      </c>
      <c r="C12" s="13" t="s">
        <v>63</v>
      </c>
      <c r="D12" s="14">
        <v>296</v>
      </c>
      <c r="E12" s="14">
        <v>493</v>
      </c>
      <c r="F12" s="14">
        <v>789</v>
      </c>
      <c r="G12" s="13" t="s">
        <v>49</v>
      </c>
      <c r="H12" s="13" t="s">
        <v>49</v>
      </c>
      <c r="I12" s="13" t="s">
        <v>49</v>
      </c>
      <c r="J12" s="14">
        <v>296</v>
      </c>
      <c r="K12" s="14">
        <v>491</v>
      </c>
      <c r="L12" s="14">
        <v>787</v>
      </c>
      <c r="M12" s="13" t="s">
        <v>49</v>
      </c>
      <c r="N12" s="14">
        <v>2</v>
      </c>
      <c r="O12" s="14">
        <v>2</v>
      </c>
      <c r="P12" s="13" t="s">
        <v>49</v>
      </c>
      <c r="Q12" s="13" t="s">
        <v>49</v>
      </c>
      <c r="R12" s="13" t="s">
        <v>49</v>
      </c>
      <c r="S12" s="15"/>
      <c r="T12" s="15"/>
      <c r="U12" s="15"/>
      <c r="V12" s="15">
        <f t="shared" si="0"/>
        <v>100</v>
      </c>
      <c r="W12" s="15">
        <f t="shared" si="0"/>
        <v>99.59432048681542</v>
      </c>
      <c r="X12" s="15">
        <f t="shared" si="0"/>
        <v>99.74651457541192</v>
      </c>
      <c r="Y12" s="15"/>
      <c r="Z12" s="15">
        <f t="shared" si="1"/>
        <v>0.4056795131845842</v>
      </c>
      <c r="AA12" s="15">
        <f t="shared" si="1"/>
        <v>0.25348542458808615</v>
      </c>
      <c r="AB12" s="15"/>
      <c r="AC12" s="15"/>
      <c r="AD12" s="15"/>
      <c r="AE12" s="14">
        <v>296</v>
      </c>
      <c r="AF12" s="14">
        <v>492</v>
      </c>
      <c r="AG12" s="14">
        <v>788</v>
      </c>
      <c r="AH12" s="13" t="s">
        <v>49</v>
      </c>
      <c r="AI12" s="13" t="s">
        <v>49</v>
      </c>
      <c r="AJ12" s="13" t="s">
        <v>49</v>
      </c>
      <c r="AK12" s="14">
        <v>296</v>
      </c>
      <c r="AL12" s="14">
        <v>490</v>
      </c>
      <c r="AM12" s="14">
        <v>786</v>
      </c>
      <c r="AN12" s="13" t="s">
        <v>49</v>
      </c>
      <c r="AO12" s="14">
        <v>2</v>
      </c>
      <c r="AP12" s="14">
        <v>2</v>
      </c>
      <c r="AQ12" s="13" t="s">
        <v>49</v>
      </c>
      <c r="AR12" s="13" t="s">
        <v>49</v>
      </c>
      <c r="AS12" s="13" t="s">
        <v>49</v>
      </c>
      <c r="AT12" s="15"/>
      <c r="AU12" s="15"/>
      <c r="AV12" s="15"/>
      <c r="AW12" s="15">
        <f t="shared" si="2"/>
        <v>100</v>
      </c>
      <c r="AX12" s="15">
        <f t="shared" si="2"/>
        <v>99.59349593495935</v>
      </c>
      <c r="AY12" s="15">
        <f t="shared" si="2"/>
        <v>99.74619289340102</v>
      </c>
      <c r="AZ12" s="15"/>
      <c r="BA12" s="15">
        <f t="shared" si="3"/>
        <v>0.40650406504065045</v>
      </c>
      <c r="BB12" s="15">
        <f t="shared" si="3"/>
        <v>0.25380710659898476</v>
      </c>
      <c r="BC12" s="15"/>
      <c r="BD12" s="15"/>
      <c r="BE12" s="15"/>
      <c r="BF12" s="13"/>
    </row>
    <row r="13" spans="1:58" ht="15">
      <c r="A13" s="12" t="s">
        <v>64</v>
      </c>
      <c r="B13" s="13" t="s">
        <v>47</v>
      </c>
      <c r="C13" s="13" t="s">
        <v>65</v>
      </c>
      <c r="D13" s="14">
        <v>113</v>
      </c>
      <c r="E13" s="14">
        <v>445</v>
      </c>
      <c r="F13" s="14">
        <v>558</v>
      </c>
      <c r="G13" s="14">
        <v>5</v>
      </c>
      <c r="H13" s="14">
        <v>19</v>
      </c>
      <c r="I13" s="14">
        <v>24</v>
      </c>
      <c r="J13" s="14">
        <v>80</v>
      </c>
      <c r="K13" s="14">
        <v>364</v>
      </c>
      <c r="L13" s="14">
        <v>444</v>
      </c>
      <c r="M13" s="14">
        <v>28</v>
      </c>
      <c r="N13" s="14">
        <v>62</v>
      </c>
      <c r="O13" s="14">
        <v>90</v>
      </c>
      <c r="P13" s="13" t="s">
        <v>49</v>
      </c>
      <c r="Q13" s="13" t="s">
        <v>49</v>
      </c>
      <c r="R13" s="13" t="s">
        <v>49</v>
      </c>
      <c r="S13" s="15">
        <f>SUM(G13/D13*100)</f>
        <v>4.424778761061947</v>
      </c>
      <c r="T13" s="15">
        <f>SUM(H13/E13*100)</f>
        <v>4.269662921348314</v>
      </c>
      <c r="U13" s="15">
        <f>SUM(I13/F13*100)</f>
        <v>4.301075268817205</v>
      </c>
      <c r="V13" s="15">
        <f t="shared" si="0"/>
        <v>70.79646017699115</v>
      </c>
      <c r="W13" s="15">
        <f t="shared" si="0"/>
        <v>81.79775280898876</v>
      </c>
      <c r="X13" s="15">
        <f t="shared" si="0"/>
        <v>79.56989247311827</v>
      </c>
      <c r="Y13" s="15">
        <f t="shared" si="1"/>
        <v>24.778761061946902</v>
      </c>
      <c r="Z13" s="15">
        <f t="shared" si="1"/>
        <v>13.93258426966292</v>
      </c>
      <c r="AA13" s="15">
        <f t="shared" si="1"/>
        <v>16.129032258064516</v>
      </c>
      <c r="AB13" s="15"/>
      <c r="AC13" s="15"/>
      <c r="AD13" s="15"/>
      <c r="AE13" s="14">
        <v>26</v>
      </c>
      <c r="AF13" s="14">
        <v>167</v>
      </c>
      <c r="AG13" s="14">
        <v>193</v>
      </c>
      <c r="AH13" s="14">
        <v>4</v>
      </c>
      <c r="AI13" s="14">
        <v>11</v>
      </c>
      <c r="AJ13" s="14">
        <v>15</v>
      </c>
      <c r="AK13" s="14">
        <v>16</v>
      </c>
      <c r="AL13" s="14">
        <v>123</v>
      </c>
      <c r="AM13" s="14">
        <v>139</v>
      </c>
      <c r="AN13" s="14">
        <v>6</v>
      </c>
      <c r="AO13" s="14">
        <v>33</v>
      </c>
      <c r="AP13" s="14">
        <v>39</v>
      </c>
      <c r="AQ13" s="13" t="s">
        <v>49</v>
      </c>
      <c r="AR13" s="13" t="s">
        <v>49</v>
      </c>
      <c r="AS13" s="13" t="s">
        <v>49</v>
      </c>
      <c r="AT13" s="15">
        <f>SUM(AH13/AE13*100)</f>
        <v>15.384615384615385</v>
      </c>
      <c r="AU13" s="15">
        <f>SUM(AI13/AF13*100)</f>
        <v>6.58682634730539</v>
      </c>
      <c r="AV13" s="15">
        <f>SUM(AJ13/AG13*100)</f>
        <v>7.772020725388601</v>
      </c>
      <c r="AW13" s="15">
        <f t="shared" si="2"/>
        <v>61.53846153846154</v>
      </c>
      <c r="AX13" s="15">
        <f t="shared" si="2"/>
        <v>73.65269461077844</v>
      </c>
      <c r="AY13" s="15">
        <f t="shared" si="2"/>
        <v>72.02072538860104</v>
      </c>
      <c r="AZ13" s="15">
        <f t="shared" si="3"/>
        <v>23.076923076923077</v>
      </c>
      <c r="BA13" s="15">
        <f t="shared" si="3"/>
        <v>19.760479041916167</v>
      </c>
      <c r="BB13" s="15">
        <f t="shared" si="3"/>
        <v>20.207253886010363</v>
      </c>
      <c r="BC13" s="15"/>
      <c r="BD13" s="15"/>
      <c r="BE13" s="15"/>
      <c r="BF13" s="13"/>
    </row>
    <row r="14" spans="1:58" ht="15">
      <c r="A14" s="12" t="s">
        <v>66</v>
      </c>
      <c r="B14" s="13" t="s">
        <v>47</v>
      </c>
      <c r="C14" s="13" t="s">
        <v>67</v>
      </c>
      <c r="D14" s="14">
        <v>625</v>
      </c>
      <c r="E14" s="14">
        <v>1260</v>
      </c>
      <c r="F14" s="14">
        <v>1885</v>
      </c>
      <c r="G14" s="13" t="s">
        <v>49</v>
      </c>
      <c r="H14" s="13" t="s">
        <v>49</v>
      </c>
      <c r="I14" s="13" t="s">
        <v>49</v>
      </c>
      <c r="J14" s="14">
        <v>625</v>
      </c>
      <c r="K14" s="14">
        <v>1260</v>
      </c>
      <c r="L14" s="14">
        <v>1885</v>
      </c>
      <c r="M14" s="13" t="s">
        <v>49</v>
      </c>
      <c r="N14" s="13" t="s">
        <v>49</v>
      </c>
      <c r="O14" s="13" t="s">
        <v>49</v>
      </c>
      <c r="P14" s="13" t="s">
        <v>49</v>
      </c>
      <c r="Q14" s="13" t="s">
        <v>49</v>
      </c>
      <c r="R14" s="13" t="s">
        <v>49</v>
      </c>
      <c r="S14" s="15"/>
      <c r="T14" s="15"/>
      <c r="U14" s="15"/>
      <c r="V14" s="15">
        <f t="shared" si="0"/>
        <v>100</v>
      </c>
      <c r="W14" s="15">
        <f t="shared" si="0"/>
        <v>100</v>
      </c>
      <c r="X14" s="15">
        <f t="shared" si="0"/>
        <v>100</v>
      </c>
      <c r="Y14" s="15"/>
      <c r="Z14" s="15"/>
      <c r="AA14" s="15"/>
      <c r="AB14" s="15"/>
      <c r="AC14" s="15"/>
      <c r="AD14" s="15"/>
      <c r="AE14" s="14">
        <v>615</v>
      </c>
      <c r="AF14" s="14">
        <v>1251</v>
      </c>
      <c r="AG14" s="14">
        <v>1866</v>
      </c>
      <c r="AH14" s="13" t="s">
        <v>49</v>
      </c>
      <c r="AI14" s="13" t="s">
        <v>49</v>
      </c>
      <c r="AJ14" s="13" t="s">
        <v>49</v>
      </c>
      <c r="AK14" s="14">
        <v>615</v>
      </c>
      <c r="AL14" s="14">
        <v>1251</v>
      </c>
      <c r="AM14" s="14">
        <v>1866</v>
      </c>
      <c r="AN14" s="13" t="s">
        <v>49</v>
      </c>
      <c r="AO14" s="13" t="s">
        <v>49</v>
      </c>
      <c r="AP14" s="13" t="s">
        <v>49</v>
      </c>
      <c r="AQ14" s="13" t="s">
        <v>49</v>
      </c>
      <c r="AR14" s="13" t="s">
        <v>49</v>
      </c>
      <c r="AS14" s="13" t="s">
        <v>49</v>
      </c>
      <c r="AT14" s="15"/>
      <c r="AU14" s="15"/>
      <c r="AV14" s="15"/>
      <c r="AW14" s="15">
        <f t="shared" si="2"/>
        <v>100</v>
      </c>
      <c r="AX14" s="15">
        <f t="shared" si="2"/>
        <v>100</v>
      </c>
      <c r="AY14" s="15">
        <f t="shared" si="2"/>
        <v>100</v>
      </c>
      <c r="AZ14" s="15"/>
      <c r="BA14" s="15"/>
      <c r="BB14" s="15"/>
      <c r="BC14" s="15"/>
      <c r="BD14" s="15"/>
      <c r="BE14" s="15"/>
      <c r="BF14" s="13"/>
    </row>
    <row r="15" spans="1:58" ht="15">
      <c r="A15" s="12" t="s">
        <v>68</v>
      </c>
      <c r="B15" s="13" t="s">
        <v>47</v>
      </c>
      <c r="C15" s="13" t="s">
        <v>69</v>
      </c>
      <c r="D15" s="14">
        <v>1082</v>
      </c>
      <c r="E15" s="14">
        <v>1428</v>
      </c>
      <c r="F15" s="14">
        <v>2510</v>
      </c>
      <c r="G15" s="13" t="s">
        <v>49</v>
      </c>
      <c r="H15" s="13" t="s">
        <v>49</v>
      </c>
      <c r="I15" s="13" t="s">
        <v>49</v>
      </c>
      <c r="J15" s="14">
        <v>1057</v>
      </c>
      <c r="K15" s="14">
        <v>1408</v>
      </c>
      <c r="L15" s="14">
        <v>2465</v>
      </c>
      <c r="M15" s="14">
        <v>25</v>
      </c>
      <c r="N15" s="14">
        <v>20</v>
      </c>
      <c r="O15" s="14">
        <v>45</v>
      </c>
      <c r="P15" s="13" t="s">
        <v>49</v>
      </c>
      <c r="Q15" s="13" t="s">
        <v>49</v>
      </c>
      <c r="R15" s="13" t="s">
        <v>49</v>
      </c>
      <c r="S15" s="15"/>
      <c r="T15" s="15"/>
      <c r="U15" s="15"/>
      <c r="V15" s="15">
        <f t="shared" si="0"/>
        <v>97.6894639556377</v>
      </c>
      <c r="W15" s="15">
        <f t="shared" si="0"/>
        <v>98.59943977591037</v>
      </c>
      <c r="X15" s="15">
        <f t="shared" si="0"/>
        <v>98.20717131474103</v>
      </c>
      <c r="Y15" s="15">
        <f t="shared" si="1"/>
        <v>2.310536044362292</v>
      </c>
      <c r="Z15" s="15">
        <f t="shared" si="1"/>
        <v>1.400560224089636</v>
      </c>
      <c r="AA15" s="15">
        <f t="shared" si="1"/>
        <v>1.7928286852589643</v>
      </c>
      <c r="AB15" s="15"/>
      <c r="AC15" s="15"/>
      <c r="AD15" s="15"/>
      <c r="AE15" s="14">
        <v>1082</v>
      </c>
      <c r="AF15" s="14">
        <v>1428</v>
      </c>
      <c r="AG15" s="14">
        <v>2510</v>
      </c>
      <c r="AH15" s="13" t="s">
        <v>49</v>
      </c>
      <c r="AI15" s="13" t="s">
        <v>49</v>
      </c>
      <c r="AJ15" s="13" t="s">
        <v>49</v>
      </c>
      <c r="AK15" s="14">
        <v>1057</v>
      </c>
      <c r="AL15" s="14">
        <v>1408</v>
      </c>
      <c r="AM15" s="14">
        <v>2465</v>
      </c>
      <c r="AN15" s="14">
        <v>25</v>
      </c>
      <c r="AO15" s="14">
        <v>20</v>
      </c>
      <c r="AP15" s="14">
        <v>45</v>
      </c>
      <c r="AQ15" s="13" t="s">
        <v>49</v>
      </c>
      <c r="AR15" s="13" t="s">
        <v>49</v>
      </c>
      <c r="AS15" s="13" t="s">
        <v>49</v>
      </c>
      <c r="AT15" s="15"/>
      <c r="AU15" s="15"/>
      <c r="AV15" s="15"/>
      <c r="AW15" s="15">
        <f t="shared" si="2"/>
        <v>97.6894639556377</v>
      </c>
      <c r="AX15" s="15">
        <f t="shared" si="2"/>
        <v>98.59943977591037</v>
      </c>
      <c r="AY15" s="15">
        <f t="shared" si="2"/>
        <v>98.20717131474103</v>
      </c>
      <c r="AZ15" s="15">
        <f t="shared" si="3"/>
        <v>2.310536044362292</v>
      </c>
      <c r="BA15" s="15">
        <f t="shared" si="3"/>
        <v>1.400560224089636</v>
      </c>
      <c r="BB15" s="15">
        <f t="shared" si="3"/>
        <v>1.7928286852589643</v>
      </c>
      <c r="BC15" s="15"/>
      <c r="BD15" s="15"/>
      <c r="BE15" s="15"/>
      <c r="BF15" s="13"/>
    </row>
    <row r="16" spans="1:58" ht="15">
      <c r="A16" s="12" t="s">
        <v>70</v>
      </c>
      <c r="B16" s="13" t="s">
        <v>47</v>
      </c>
      <c r="C16" s="13" t="s">
        <v>71</v>
      </c>
      <c r="D16" s="14">
        <v>916</v>
      </c>
      <c r="E16" s="14">
        <v>1193</v>
      </c>
      <c r="F16" s="14">
        <v>2109</v>
      </c>
      <c r="G16" s="13" t="s">
        <v>49</v>
      </c>
      <c r="H16" s="13" t="s">
        <v>49</v>
      </c>
      <c r="I16" s="13" t="s">
        <v>49</v>
      </c>
      <c r="J16" s="14">
        <v>905</v>
      </c>
      <c r="K16" s="14">
        <v>1177</v>
      </c>
      <c r="L16" s="14">
        <v>2082</v>
      </c>
      <c r="M16" s="14">
        <v>11</v>
      </c>
      <c r="N16" s="14">
        <v>16</v>
      </c>
      <c r="O16" s="14">
        <v>27</v>
      </c>
      <c r="P16" s="13" t="s">
        <v>49</v>
      </c>
      <c r="Q16" s="13" t="s">
        <v>49</v>
      </c>
      <c r="R16" s="13" t="s">
        <v>49</v>
      </c>
      <c r="S16" s="15"/>
      <c r="T16" s="15"/>
      <c r="U16" s="15"/>
      <c r="V16" s="15">
        <f t="shared" si="0"/>
        <v>98.7991266375546</v>
      </c>
      <c r="W16" s="15">
        <f t="shared" si="0"/>
        <v>98.65884325230512</v>
      </c>
      <c r="X16" s="15">
        <f t="shared" si="0"/>
        <v>98.71977240398293</v>
      </c>
      <c r="Y16" s="15">
        <f t="shared" si="1"/>
        <v>1.2008733624454149</v>
      </c>
      <c r="Z16" s="15">
        <f t="shared" si="1"/>
        <v>1.341156747694887</v>
      </c>
      <c r="AA16" s="15">
        <f t="shared" si="1"/>
        <v>1.2802275960170697</v>
      </c>
      <c r="AB16" s="15"/>
      <c r="AC16" s="15"/>
      <c r="AD16" s="15"/>
      <c r="AE16" s="14">
        <v>914</v>
      </c>
      <c r="AF16" s="14">
        <v>1190</v>
      </c>
      <c r="AG16" s="14">
        <v>2104</v>
      </c>
      <c r="AH16" s="13" t="s">
        <v>49</v>
      </c>
      <c r="AI16" s="13" t="s">
        <v>49</v>
      </c>
      <c r="AJ16" s="13" t="s">
        <v>49</v>
      </c>
      <c r="AK16" s="14">
        <v>903</v>
      </c>
      <c r="AL16" s="14">
        <v>1174</v>
      </c>
      <c r="AM16" s="14">
        <v>2077</v>
      </c>
      <c r="AN16" s="14">
        <v>11</v>
      </c>
      <c r="AO16" s="14">
        <v>16</v>
      </c>
      <c r="AP16" s="14">
        <v>27</v>
      </c>
      <c r="AQ16" s="13" t="s">
        <v>49</v>
      </c>
      <c r="AR16" s="13" t="s">
        <v>49</v>
      </c>
      <c r="AS16" s="13" t="s">
        <v>49</v>
      </c>
      <c r="AT16" s="15"/>
      <c r="AU16" s="15"/>
      <c r="AV16" s="15"/>
      <c r="AW16" s="15">
        <f t="shared" si="2"/>
        <v>98.7964989059081</v>
      </c>
      <c r="AX16" s="15">
        <f t="shared" si="2"/>
        <v>98.65546218487395</v>
      </c>
      <c r="AY16" s="15">
        <f t="shared" si="2"/>
        <v>98.71673003802282</v>
      </c>
      <c r="AZ16" s="15">
        <f t="shared" si="3"/>
        <v>1.2035010940919038</v>
      </c>
      <c r="BA16" s="15">
        <f t="shared" si="3"/>
        <v>1.3445378151260505</v>
      </c>
      <c r="BB16" s="15">
        <f t="shared" si="3"/>
        <v>1.2832699619771863</v>
      </c>
      <c r="BC16" s="15"/>
      <c r="BD16" s="15"/>
      <c r="BE16" s="15"/>
      <c r="BF16" s="13"/>
    </row>
    <row r="17" spans="1:58" ht="15">
      <c r="A17" s="12" t="s">
        <v>72</v>
      </c>
      <c r="B17" s="13" t="s">
        <v>47</v>
      </c>
      <c r="C17" s="13" t="s">
        <v>73</v>
      </c>
      <c r="D17" s="14">
        <v>163</v>
      </c>
      <c r="E17" s="14">
        <v>356</v>
      </c>
      <c r="F17" s="14">
        <v>519</v>
      </c>
      <c r="G17" s="13" t="s">
        <v>49</v>
      </c>
      <c r="H17" s="13" t="s">
        <v>49</v>
      </c>
      <c r="I17" s="13" t="s">
        <v>49</v>
      </c>
      <c r="J17" s="14">
        <v>161</v>
      </c>
      <c r="K17" s="14">
        <v>356</v>
      </c>
      <c r="L17" s="14">
        <v>517</v>
      </c>
      <c r="M17" s="14">
        <v>2</v>
      </c>
      <c r="N17" s="13" t="s">
        <v>49</v>
      </c>
      <c r="O17" s="14">
        <v>2</v>
      </c>
      <c r="P17" s="13" t="s">
        <v>49</v>
      </c>
      <c r="Q17" s="13" t="s">
        <v>49</v>
      </c>
      <c r="R17" s="13" t="s">
        <v>49</v>
      </c>
      <c r="S17" s="15"/>
      <c r="T17" s="15"/>
      <c r="U17" s="15"/>
      <c r="V17" s="15">
        <f t="shared" si="0"/>
        <v>98.77300613496932</v>
      </c>
      <c r="W17" s="15">
        <f t="shared" si="0"/>
        <v>100</v>
      </c>
      <c r="X17" s="15">
        <f t="shared" si="0"/>
        <v>99.61464354527938</v>
      </c>
      <c r="Y17" s="15">
        <f t="shared" si="1"/>
        <v>1.2269938650306749</v>
      </c>
      <c r="Z17" s="15"/>
      <c r="AA17" s="15">
        <f t="shared" si="1"/>
        <v>0.3853564547206166</v>
      </c>
      <c r="AB17" s="15"/>
      <c r="AC17" s="15"/>
      <c r="AD17" s="15"/>
      <c r="AE17" s="14">
        <v>162</v>
      </c>
      <c r="AF17" s="14">
        <v>355</v>
      </c>
      <c r="AG17" s="14">
        <v>517</v>
      </c>
      <c r="AH17" s="13" t="s">
        <v>49</v>
      </c>
      <c r="AI17" s="13" t="s">
        <v>49</v>
      </c>
      <c r="AJ17" s="13" t="s">
        <v>49</v>
      </c>
      <c r="AK17" s="14">
        <v>160</v>
      </c>
      <c r="AL17" s="14">
        <v>355</v>
      </c>
      <c r="AM17" s="14">
        <v>515</v>
      </c>
      <c r="AN17" s="14">
        <v>2</v>
      </c>
      <c r="AO17" s="13" t="s">
        <v>49</v>
      </c>
      <c r="AP17" s="14">
        <v>2</v>
      </c>
      <c r="AQ17" s="13" t="s">
        <v>49</v>
      </c>
      <c r="AR17" s="13" t="s">
        <v>49</v>
      </c>
      <c r="AS17" s="13" t="s">
        <v>49</v>
      </c>
      <c r="AT17" s="15"/>
      <c r="AU17" s="15"/>
      <c r="AV17" s="15"/>
      <c r="AW17" s="15">
        <f t="shared" si="2"/>
        <v>98.76543209876543</v>
      </c>
      <c r="AX17" s="15">
        <f t="shared" si="2"/>
        <v>100</v>
      </c>
      <c r="AY17" s="15">
        <f t="shared" si="2"/>
        <v>99.61315280464217</v>
      </c>
      <c r="AZ17" s="15">
        <f t="shared" si="3"/>
        <v>1.2345679012345678</v>
      </c>
      <c r="BA17" s="15"/>
      <c r="BB17" s="15">
        <f t="shared" si="3"/>
        <v>0.3868471953578337</v>
      </c>
      <c r="BC17" s="15"/>
      <c r="BD17" s="15"/>
      <c r="BE17" s="15"/>
      <c r="BF17" s="13"/>
    </row>
    <row r="18" spans="1:58" ht="15">
      <c r="A18" s="12" t="s">
        <v>74</v>
      </c>
      <c r="B18" s="13" t="s">
        <v>47</v>
      </c>
      <c r="C18" s="13" t="s">
        <v>75</v>
      </c>
      <c r="D18" s="14">
        <v>53</v>
      </c>
      <c r="E18" s="14">
        <v>31</v>
      </c>
      <c r="F18" s="14">
        <v>84</v>
      </c>
      <c r="G18" s="13" t="s">
        <v>49</v>
      </c>
      <c r="H18" s="13" t="s">
        <v>49</v>
      </c>
      <c r="I18" s="13" t="s">
        <v>49</v>
      </c>
      <c r="J18" s="13" t="s">
        <v>49</v>
      </c>
      <c r="K18" s="13" t="s">
        <v>49</v>
      </c>
      <c r="L18" s="13" t="s">
        <v>49</v>
      </c>
      <c r="M18" s="14">
        <v>53</v>
      </c>
      <c r="N18" s="14">
        <v>31</v>
      </c>
      <c r="O18" s="14">
        <v>84</v>
      </c>
      <c r="P18" s="13" t="s">
        <v>49</v>
      </c>
      <c r="Q18" s="13" t="s">
        <v>49</v>
      </c>
      <c r="R18" s="13" t="s">
        <v>49</v>
      </c>
      <c r="S18" s="15"/>
      <c r="T18" s="15"/>
      <c r="U18" s="15"/>
      <c r="V18" s="15"/>
      <c r="W18" s="15"/>
      <c r="X18" s="15"/>
      <c r="Y18" s="15">
        <f t="shared" si="1"/>
        <v>100</v>
      </c>
      <c r="Z18" s="15">
        <f t="shared" si="1"/>
        <v>100</v>
      </c>
      <c r="AA18" s="15">
        <f t="shared" si="1"/>
        <v>100</v>
      </c>
      <c r="AB18" s="15"/>
      <c r="AC18" s="15"/>
      <c r="AD18" s="15"/>
      <c r="AE18" s="14">
        <v>53</v>
      </c>
      <c r="AF18" s="14">
        <v>31</v>
      </c>
      <c r="AG18" s="14">
        <v>84</v>
      </c>
      <c r="AH18" s="13" t="s">
        <v>49</v>
      </c>
      <c r="AI18" s="13" t="s">
        <v>49</v>
      </c>
      <c r="AJ18" s="13" t="s">
        <v>49</v>
      </c>
      <c r="AK18" s="13" t="s">
        <v>49</v>
      </c>
      <c r="AL18" s="13" t="s">
        <v>49</v>
      </c>
      <c r="AM18" s="13" t="s">
        <v>49</v>
      </c>
      <c r="AN18" s="14">
        <v>53</v>
      </c>
      <c r="AO18" s="14">
        <v>31</v>
      </c>
      <c r="AP18" s="14">
        <v>84</v>
      </c>
      <c r="AQ18" s="13" t="s">
        <v>49</v>
      </c>
      <c r="AR18" s="13" t="s">
        <v>49</v>
      </c>
      <c r="AS18" s="13" t="s">
        <v>49</v>
      </c>
      <c r="AT18" s="15"/>
      <c r="AU18" s="15"/>
      <c r="AV18" s="15"/>
      <c r="AW18" s="15"/>
      <c r="AX18" s="15"/>
      <c r="AY18" s="15"/>
      <c r="AZ18" s="15">
        <f t="shared" si="3"/>
        <v>100</v>
      </c>
      <c r="BA18" s="15">
        <f t="shared" si="3"/>
        <v>100</v>
      </c>
      <c r="BB18" s="15">
        <f t="shared" si="3"/>
        <v>100</v>
      </c>
      <c r="BC18" s="15"/>
      <c r="BD18" s="15"/>
      <c r="BE18" s="15"/>
      <c r="BF18" s="13"/>
    </row>
    <row r="19" spans="1:58" ht="15">
      <c r="A19" s="12" t="s">
        <v>76</v>
      </c>
      <c r="B19" s="13" t="s">
        <v>47</v>
      </c>
      <c r="C19" s="13" t="s">
        <v>77</v>
      </c>
      <c r="D19" s="14">
        <v>532</v>
      </c>
      <c r="E19" s="14">
        <v>525</v>
      </c>
      <c r="F19" s="14">
        <v>1057</v>
      </c>
      <c r="G19" s="14">
        <v>1</v>
      </c>
      <c r="H19" s="14">
        <v>1</v>
      </c>
      <c r="I19" s="14">
        <v>2</v>
      </c>
      <c r="J19" s="14">
        <v>508</v>
      </c>
      <c r="K19" s="14">
        <v>481</v>
      </c>
      <c r="L19" s="14">
        <v>989</v>
      </c>
      <c r="M19" s="14">
        <v>23</v>
      </c>
      <c r="N19" s="14">
        <v>43</v>
      </c>
      <c r="O19" s="14">
        <v>66</v>
      </c>
      <c r="P19" s="13" t="s">
        <v>49</v>
      </c>
      <c r="Q19" s="13" t="s">
        <v>49</v>
      </c>
      <c r="R19" s="13" t="s">
        <v>49</v>
      </c>
      <c r="S19" s="15">
        <f>SUM(G19/D19*100)</f>
        <v>0.18796992481203006</v>
      </c>
      <c r="T19" s="15">
        <f>SUM(H19/E19*100)</f>
        <v>0.19047619047619047</v>
      </c>
      <c r="U19" s="15">
        <f>SUM(I19/F19*100)</f>
        <v>0.1892147587511826</v>
      </c>
      <c r="V19" s="15">
        <f t="shared" si="0"/>
        <v>95.48872180451127</v>
      </c>
      <c r="W19" s="15">
        <f t="shared" si="0"/>
        <v>91.61904761904762</v>
      </c>
      <c r="X19" s="15">
        <f t="shared" si="0"/>
        <v>93.5666982024598</v>
      </c>
      <c r="Y19" s="15">
        <f t="shared" si="1"/>
        <v>4.323308270676692</v>
      </c>
      <c r="Z19" s="15">
        <f t="shared" si="1"/>
        <v>8.190476190476192</v>
      </c>
      <c r="AA19" s="15">
        <f t="shared" si="1"/>
        <v>6.244087038789026</v>
      </c>
      <c r="AB19" s="15"/>
      <c r="AC19" s="15"/>
      <c r="AD19" s="15"/>
      <c r="AE19" s="14">
        <v>531</v>
      </c>
      <c r="AF19" s="14">
        <v>524</v>
      </c>
      <c r="AG19" s="14">
        <v>1055</v>
      </c>
      <c r="AH19" s="14">
        <v>1</v>
      </c>
      <c r="AI19" s="14">
        <v>1</v>
      </c>
      <c r="AJ19" s="14">
        <v>2</v>
      </c>
      <c r="AK19" s="14">
        <v>507</v>
      </c>
      <c r="AL19" s="14">
        <v>480</v>
      </c>
      <c r="AM19" s="14">
        <v>987</v>
      </c>
      <c r="AN19" s="14">
        <v>23</v>
      </c>
      <c r="AO19" s="14">
        <v>43</v>
      </c>
      <c r="AP19" s="14">
        <v>66</v>
      </c>
      <c r="AQ19" s="13" t="s">
        <v>49</v>
      </c>
      <c r="AR19" s="13" t="s">
        <v>49</v>
      </c>
      <c r="AS19" s="13" t="s">
        <v>49</v>
      </c>
      <c r="AT19" s="15">
        <f>SUM(AH19/AE19*100)</f>
        <v>0.18832391713747645</v>
      </c>
      <c r="AU19" s="15">
        <f>SUM(AI19/AF19*100)</f>
        <v>0.19083969465648853</v>
      </c>
      <c r="AV19" s="15">
        <f>SUM(AJ19/AG19*100)</f>
        <v>0.18957345971563982</v>
      </c>
      <c r="AW19" s="15">
        <f t="shared" si="2"/>
        <v>95.48022598870057</v>
      </c>
      <c r="AX19" s="15">
        <f t="shared" si="2"/>
        <v>91.6030534351145</v>
      </c>
      <c r="AY19" s="15">
        <f t="shared" si="2"/>
        <v>93.55450236966824</v>
      </c>
      <c r="AZ19" s="15">
        <f t="shared" si="3"/>
        <v>4.3314500941619585</v>
      </c>
      <c r="BA19" s="15">
        <f t="shared" si="3"/>
        <v>8.206106870229007</v>
      </c>
      <c r="BB19" s="15">
        <f t="shared" si="3"/>
        <v>6.2559241706161135</v>
      </c>
      <c r="BC19" s="15"/>
      <c r="BD19" s="15"/>
      <c r="BE19" s="15"/>
      <c r="BF19" s="13"/>
    </row>
    <row r="20" spans="1:58" ht="15">
      <c r="A20" s="12" t="s">
        <v>78</v>
      </c>
      <c r="B20" s="13" t="s">
        <v>47</v>
      </c>
      <c r="C20" s="13" t="s">
        <v>79</v>
      </c>
      <c r="D20" s="14">
        <v>591</v>
      </c>
      <c r="E20" s="14">
        <v>592</v>
      </c>
      <c r="F20" s="14">
        <v>1183</v>
      </c>
      <c r="G20" s="13" t="s">
        <v>49</v>
      </c>
      <c r="H20" s="13" t="s">
        <v>49</v>
      </c>
      <c r="I20" s="13" t="s">
        <v>49</v>
      </c>
      <c r="J20" s="14">
        <v>591</v>
      </c>
      <c r="K20" s="14">
        <v>592</v>
      </c>
      <c r="L20" s="14">
        <v>1183</v>
      </c>
      <c r="M20" s="13" t="s">
        <v>49</v>
      </c>
      <c r="N20" s="13" t="s">
        <v>49</v>
      </c>
      <c r="O20" s="13" t="s">
        <v>49</v>
      </c>
      <c r="P20" s="13" t="s">
        <v>49</v>
      </c>
      <c r="Q20" s="13" t="s">
        <v>49</v>
      </c>
      <c r="R20" s="13" t="s">
        <v>49</v>
      </c>
      <c r="S20" s="15"/>
      <c r="T20" s="15"/>
      <c r="U20" s="15"/>
      <c r="V20" s="15">
        <f t="shared" si="0"/>
        <v>100</v>
      </c>
      <c r="W20" s="15">
        <f t="shared" si="0"/>
        <v>100</v>
      </c>
      <c r="X20" s="15">
        <f t="shared" si="0"/>
        <v>100</v>
      </c>
      <c r="Y20" s="15"/>
      <c r="Z20" s="15"/>
      <c r="AA20" s="15"/>
      <c r="AB20" s="15"/>
      <c r="AC20" s="15"/>
      <c r="AD20" s="15"/>
      <c r="AE20" s="14">
        <v>585</v>
      </c>
      <c r="AF20" s="14">
        <v>586</v>
      </c>
      <c r="AG20" s="14">
        <v>1171</v>
      </c>
      <c r="AH20" s="13" t="s">
        <v>49</v>
      </c>
      <c r="AI20" s="13" t="s">
        <v>49</v>
      </c>
      <c r="AJ20" s="13" t="s">
        <v>49</v>
      </c>
      <c r="AK20" s="14">
        <v>585</v>
      </c>
      <c r="AL20" s="14">
        <v>586</v>
      </c>
      <c r="AM20" s="14">
        <v>1171</v>
      </c>
      <c r="AN20" s="13" t="s">
        <v>49</v>
      </c>
      <c r="AO20" s="13" t="s">
        <v>49</v>
      </c>
      <c r="AP20" s="13" t="s">
        <v>49</v>
      </c>
      <c r="AQ20" s="13" t="s">
        <v>49</v>
      </c>
      <c r="AR20" s="13" t="s">
        <v>49</v>
      </c>
      <c r="AS20" s="13" t="s">
        <v>49</v>
      </c>
      <c r="AT20" s="15"/>
      <c r="AU20" s="15"/>
      <c r="AV20" s="15"/>
      <c r="AW20" s="15">
        <f t="shared" si="2"/>
        <v>100</v>
      </c>
      <c r="AX20" s="15">
        <f t="shared" si="2"/>
        <v>100</v>
      </c>
      <c r="AY20" s="15">
        <f t="shared" si="2"/>
        <v>100</v>
      </c>
      <c r="AZ20" s="15"/>
      <c r="BA20" s="15"/>
      <c r="BB20" s="15"/>
      <c r="BC20" s="15"/>
      <c r="BD20" s="15"/>
      <c r="BE20" s="15"/>
      <c r="BF20" s="13"/>
    </row>
    <row r="21" spans="1:58" ht="15">
      <c r="A21" s="12"/>
      <c r="B21" s="13"/>
      <c r="C21" s="13"/>
      <c r="D21" s="14"/>
      <c r="E21" s="14"/>
      <c r="F21" s="14"/>
      <c r="G21" s="13"/>
      <c r="H21" s="13"/>
      <c r="I21" s="13"/>
      <c r="J21" s="14"/>
      <c r="K21" s="14"/>
      <c r="L21" s="14"/>
      <c r="M21" s="13"/>
      <c r="N21" s="13"/>
      <c r="O21" s="13"/>
      <c r="P21" s="13"/>
      <c r="Q21" s="13"/>
      <c r="R21" s="1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/>
      <c r="AF21" s="14"/>
      <c r="AG21" s="14"/>
      <c r="AH21" s="13"/>
      <c r="AI21" s="13"/>
      <c r="AJ21" s="13"/>
      <c r="AK21" s="14"/>
      <c r="AL21" s="14"/>
      <c r="AM21" s="14"/>
      <c r="AN21" s="13"/>
      <c r="AO21" s="13"/>
      <c r="AP21" s="13"/>
      <c r="AQ21" s="13"/>
      <c r="AR21" s="13"/>
      <c r="AS21" s="13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3"/>
    </row>
    <row r="22" spans="1:58" ht="15">
      <c r="A22" s="12"/>
      <c r="B22" s="13" t="s">
        <v>33</v>
      </c>
      <c r="C22" s="13"/>
      <c r="D22" s="14">
        <f aca="true" t="shared" si="4" ref="D22:O22">SUM(D5:D21)</f>
        <v>7185</v>
      </c>
      <c r="E22" s="14">
        <f t="shared" si="4"/>
        <v>11083</v>
      </c>
      <c r="F22" s="14">
        <f t="shared" si="4"/>
        <v>18268</v>
      </c>
      <c r="G22" s="13">
        <f t="shared" si="4"/>
        <v>13</v>
      </c>
      <c r="H22" s="13">
        <f t="shared" si="4"/>
        <v>38</v>
      </c>
      <c r="I22" s="13">
        <f t="shared" si="4"/>
        <v>51</v>
      </c>
      <c r="J22" s="14">
        <f t="shared" si="4"/>
        <v>6496</v>
      </c>
      <c r="K22" s="14">
        <f t="shared" si="4"/>
        <v>10170</v>
      </c>
      <c r="L22" s="14">
        <f t="shared" si="4"/>
        <v>16666</v>
      </c>
      <c r="M22" s="14">
        <f t="shared" si="4"/>
        <v>676</v>
      </c>
      <c r="N22" s="14">
        <f t="shared" si="4"/>
        <v>875</v>
      </c>
      <c r="O22" s="14">
        <f t="shared" si="4"/>
        <v>1551</v>
      </c>
      <c r="P22" s="13"/>
      <c r="Q22" s="13"/>
      <c r="R22" s="13"/>
      <c r="S22" s="15">
        <f>SUM(G22/D22*100)</f>
        <v>0.18093249826026445</v>
      </c>
      <c r="T22" s="15">
        <f>SUM(H22/E22*100)</f>
        <v>0.34286745466029056</v>
      </c>
      <c r="U22" s="15">
        <f>SUM(I22/F22*100)</f>
        <v>0.27917670243047954</v>
      </c>
      <c r="V22" s="15">
        <f>SUM(J22/D22*100)</f>
        <v>90.41057759220598</v>
      </c>
      <c r="W22" s="15">
        <f>SUM(K22/E22*100)</f>
        <v>91.7621582603988</v>
      </c>
      <c r="X22" s="15">
        <f>SUM(L22/F22*100)</f>
        <v>91.23056711188964</v>
      </c>
      <c r="Y22" s="15">
        <f>SUM(M22/D22*100)</f>
        <v>9.40848990953375</v>
      </c>
      <c r="Z22" s="15">
        <f>SUM(N22/E22*100)</f>
        <v>7.894974284940901</v>
      </c>
      <c r="AA22" s="15">
        <f>SUM(O22/F22*100)</f>
        <v>8.490256185679877</v>
      </c>
      <c r="AB22" s="15"/>
      <c r="AC22" s="15"/>
      <c r="AD22" s="15"/>
      <c r="AE22" s="14">
        <f aca="true" t="shared" si="5" ref="AE22:AP22">SUM(AE5:AE21)</f>
        <v>6711</v>
      </c>
      <c r="AF22" s="14">
        <f t="shared" si="5"/>
        <v>10163</v>
      </c>
      <c r="AG22" s="14">
        <f t="shared" si="5"/>
        <v>16874</v>
      </c>
      <c r="AH22" s="13">
        <f t="shared" si="5"/>
        <v>12</v>
      </c>
      <c r="AI22" s="13">
        <f t="shared" si="5"/>
        <v>23</v>
      </c>
      <c r="AJ22" s="13">
        <f t="shared" si="5"/>
        <v>35</v>
      </c>
      <c r="AK22" s="14">
        <f t="shared" si="5"/>
        <v>6093</v>
      </c>
      <c r="AL22" s="14">
        <f t="shared" si="5"/>
        <v>9375</v>
      </c>
      <c r="AM22" s="14">
        <f t="shared" si="5"/>
        <v>15468</v>
      </c>
      <c r="AN22" s="14">
        <f t="shared" si="5"/>
        <v>606</v>
      </c>
      <c r="AO22" s="14">
        <f t="shared" si="5"/>
        <v>765</v>
      </c>
      <c r="AP22" s="14">
        <f t="shared" si="5"/>
        <v>1371</v>
      </c>
      <c r="AQ22" s="13"/>
      <c r="AR22" s="13"/>
      <c r="AS22" s="13"/>
      <c r="AT22" s="15">
        <f>SUM(AH22/AE22*100)</f>
        <v>0.17881090746535538</v>
      </c>
      <c r="AU22" s="15">
        <f>SUM(AI22/AF22*100)</f>
        <v>0.2263111286037587</v>
      </c>
      <c r="AV22" s="15">
        <f>SUM(AJ22/AG22*100)</f>
        <v>0.20741969894512266</v>
      </c>
      <c r="AW22" s="15">
        <f>SUM(AK22/AE22*100)</f>
        <v>90.7912382655342</v>
      </c>
      <c r="AX22" s="15">
        <f>SUM(AL22/AF22*100)</f>
        <v>92.24638394174949</v>
      </c>
      <c r="AY22" s="15">
        <f>SUM(AM22/AG22*100)</f>
        <v>91.66765437951878</v>
      </c>
      <c r="AZ22" s="15">
        <f>SUM(AN22/AE22*100)</f>
        <v>9.029950827000446</v>
      </c>
      <c r="BA22" s="15">
        <f>SUM(AO22/AF22*100)</f>
        <v>7.527304929646758</v>
      </c>
      <c r="BB22" s="15">
        <f>SUM(AP22/AG22*100)</f>
        <v>8.124925921536091</v>
      </c>
      <c r="BC22" s="15"/>
      <c r="BD22" s="15"/>
      <c r="BE22" s="15"/>
      <c r="BF22" s="13"/>
    </row>
  </sheetData>
  <sheetProtection/>
  <mergeCells count="20">
    <mergeCell ref="B1:BF1"/>
    <mergeCell ref="D2:AD2"/>
    <mergeCell ref="AE2:BF2"/>
    <mergeCell ref="G3:I3"/>
    <mergeCell ref="J3:L3"/>
    <mergeCell ref="M3:O3"/>
    <mergeCell ref="P3:R3"/>
    <mergeCell ref="S3:U3"/>
    <mergeCell ref="V3:X3"/>
    <mergeCell ref="Y3:AA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7"/>
  <sheetViews>
    <sheetView zoomScalePageLayoutView="0" workbookViewId="0" topLeftCell="BC1">
      <selection activeCell="A17" sqref="A17:BF17"/>
    </sheetView>
  </sheetViews>
  <sheetFormatPr defaultColWidth="9.140625" defaultRowHeight="15"/>
  <sheetData>
    <row r="1" spans="1:58" ht="15" customHeight="1">
      <c r="A1" s="3"/>
      <c r="B1" s="102" t="s">
        <v>650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22.5">
      <c r="A2" s="3"/>
      <c r="B2" s="4"/>
      <c r="C2" s="4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 t="s">
        <v>27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5.75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122" t="s">
        <v>34</v>
      </c>
      <c r="H3" s="122"/>
      <c r="I3" s="122"/>
      <c r="J3" s="122" t="s">
        <v>35</v>
      </c>
      <c r="K3" s="122"/>
      <c r="L3" s="122"/>
      <c r="M3" s="122" t="s">
        <v>36</v>
      </c>
      <c r="N3" s="122"/>
      <c r="O3" s="122"/>
      <c r="P3" s="122" t="s">
        <v>37</v>
      </c>
      <c r="Q3" s="122"/>
      <c r="R3" s="122"/>
      <c r="S3" s="122" t="s">
        <v>38</v>
      </c>
      <c r="T3" s="122"/>
      <c r="U3" s="122"/>
      <c r="V3" s="122" t="s">
        <v>39</v>
      </c>
      <c r="W3" s="122"/>
      <c r="X3" s="122"/>
      <c r="Y3" s="122" t="s">
        <v>40</v>
      </c>
      <c r="Z3" s="122"/>
      <c r="AA3" s="122"/>
      <c r="AB3" s="122" t="s">
        <v>41</v>
      </c>
      <c r="AC3" s="122"/>
      <c r="AD3" s="122"/>
      <c r="AE3" s="122" t="s">
        <v>42</v>
      </c>
      <c r="AF3" s="122"/>
      <c r="AG3" s="122"/>
      <c r="AH3" s="122" t="s">
        <v>34</v>
      </c>
      <c r="AI3" s="122"/>
      <c r="AJ3" s="122"/>
      <c r="AK3" s="122" t="s">
        <v>35</v>
      </c>
      <c r="AL3" s="122"/>
      <c r="AM3" s="122"/>
      <c r="AN3" s="122" t="s">
        <v>36</v>
      </c>
      <c r="AO3" s="122"/>
      <c r="AP3" s="122"/>
      <c r="AQ3" s="122" t="s">
        <v>37</v>
      </c>
      <c r="AR3" s="122"/>
      <c r="AS3" s="122"/>
      <c r="AT3" s="122" t="s">
        <v>38</v>
      </c>
      <c r="AU3" s="122"/>
      <c r="AV3" s="122"/>
      <c r="AW3" s="122" t="s">
        <v>39</v>
      </c>
      <c r="AX3" s="122"/>
      <c r="AY3" s="122"/>
      <c r="AZ3" s="122" t="s">
        <v>43</v>
      </c>
      <c r="BA3" s="122"/>
      <c r="BB3" s="122"/>
      <c r="BC3" s="122" t="s">
        <v>44</v>
      </c>
      <c r="BD3" s="122"/>
      <c r="BE3" s="122"/>
      <c r="BF3" s="7"/>
    </row>
    <row r="4" spans="1:58" ht="15.75">
      <c r="A4" s="8"/>
      <c r="B4" s="9"/>
      <c r="C4" s="9"/>
      <c r="D4" s="9"/>
      <c r="E4" s="9"/>
      <c r="F4" s="9"/>
      <c r="G4" s="10" t="s">
        <v>31</v>
      </c>
      <c r="H4" s="10" t="s">
        <v>32</v>
      </c>
      <c r="I4" s="10" t="s">
        <v>33</v>
      </c>
      <c r="J4" s="10" t="s">
        <v>31</v>
      </c>
      <c r="K4" s="10" t="s">
        <v>32</v>
      </c>
      <c r="L4" s="10" t="s">
        <v>33</v>
      </c>
      <c r="M4" s="10" t="s">
        <v>31</v>
      </c>
      <c r="N4" s="10" t="s">
        <v>32</v>
      </c>
      <c r="O4" s="10" t="s">
        <v>33</v>
      </c>
      <c r="P4" s="10" t="s">
        <v>31</v>
      </c>
      <c r="Q4" s="10" t="s">
        <v>32</v>
      </c>
      <c r="R4" s="10" t="s">
        <v>33</v>
      </c>
      <c r="S4" s="10" t="s">
        <v>31</v>
      </c>
      <c r="T4" s="10" t="s">
        <v>45</v>
      </c>
      <c r="U4" s="10" t="s">
        <v>33</v>
      </c>
      <c r="V4" s="10" t="s">
        <v>31</v>
      </c>
      <c r="W4" s="10" t="s">
        <v>32</v>
      </c>
      <c r="X4" s="10" t="s">
        <v>33</v>
      </c>
      <c r="Y4" s="10" t="s">
        <v>31</v>
      </c>
      <c r="Z4" s="10" t="s">
        <v>32</v>
      </c>
      <c r="AA4" s="10" t="s">
        <v>33</v>
      </c>
      <c r="AB4" s="10" t="s">
        <v>31</v>
      </c>
      <c r="AC4" s="10" t="s">
        <v>32</v>
      </c>
      <c r="AD4" s="10" t="s">
        <v>33</v>
      </c>
      <c r="AE4" s="10" t="s">
        <v>31</v>
      </c>
      <c r="AF4" s="10" t="s">
        <v>32</v>
      </c>
      <c r="AG4" s="10" t="s">
        <v>33</v>
      </c>
      <c r="AH4" s="10" t="s">
        <v>31</v>
      </c>
      <c r="AI4" s="10" t="s">
        <v>32</v>
      </c>
      <c r="AJ4" s="10" t="s">
        <v>33</v>
      </c>
      <c r="AK4" s="10" t="s">
        <v>31</v>
      </c>
      <c r="AL4" s="10" t="s">
        <v>32</v>
      </c>
      <c r="AM4" s="10" t="s">
        <v>33</v>
      </c>
      <c r="AN4" s="10" t="s">
        <v>31</v>
      </c>
      <c r="AO4" s="10" t="s">
        <v>32</v>
      </c>
      <c r="AP4" s="10" t="s">
        <v>33</v>
      </c>
      <c r="AQ4" s="10" t="s">
        <v>31</v>
      </c>
      <c r="AR4" s="10" t="s">
        <v>32</v>
      </c>
      <c r="AS4" s="10" t="s">
        <v>33</v>
      </c>
      <c r="AT4" s="10" t="s">
        <v>31</v>
      </c>
      <c r="AU4" s="10" t="s">
        <v>32</v>
      </c>
      <c r="AV4" s="10" t="s">
        <v>33</v>
      </c>
      <c r="AW4" s="10" t="s">
        <v>31</v>
      </c>
      <c r="AX4" s="10" t="s">
        <v>32</v>
      </c>
      <c r="AY4" s="10" t="s">
        <v>33</v>
      </c>
      <c r="AZ4" s="10" t="s">
        <v>31</v>
      </c>
      <c r="BA4" s="10" t="s">
        <v>32</v>
      </c>
      <c r="BB4" s="10" t="s">
        <v>33</v>
      </c>
      <c r="BC4" s="10" t="s">
        <v>31</v>
      </c>
      <c r="BD4" s="10" t="s">
        <v>32</v>
      </c>
      <c r="BE4" s="10" t="s">
        <v>33</v>
      </c>
      <c r="BF4" s="11"/>
    </row>
    <row r="5" spans="1:58" ht="15">
      <c r="A5" s="12" t="s">
        <v>46</v>
      </c>
      <c r="B5" s="13" t="s">
        <v>14</v>
      </c>
      <c r="C5" s="13" t="s">
        <v>80</v>
      </c>
      <c r="D5" s="14">
        <v>6412</v>
      </c>
      <c r="E5" s="14">
        <v>11133</v>
      </c>
      <c r="F5" s="14">
        <v>17545</v>
      </c>
      <c r="G5" s="14">
        <v>1780</v>
      </c>
      <c r="H5" s="14">
        <v>2979</v>
      </c>
      <c r="I5" s="14">
        <v>4759</v>
      </c>
      <c r="J5" s="13" t="s">
        <v>49</v>
      </c>
      <c r="K5" s="14">
        <v>7</v>
      </c>
      <c r="L5" s="14">
        <v>7</v>
      </c>
      <c r="M5" s="14">
        <v>4626</v>
      </c>
      <c r="N5" s="14">
        <v>8146</v>
      </c>
      <c r="O5" s="14">
        <v>12772</v>
      </c>
      <c r="P5" s="14">
        <v>6</v>
      </c>
      <c r="Q5" s="14">
        <v>1</v>
      </c>
      <c r="R5" s="14">
        <v>7</v>
      </c>
      <c r="S5" s="15">
        <f aca="true" t="shared" si="0" ref="S5:U15">SUM(G5/D5*100)</f>
        <v>27.760449157829072</v>
      </c>
      <c r="T5" s="15">
        <f t="shared" si="0"/>
        <v>26.758286176232822</v>
      </c>
      <c r="U5" s="15">
        <f t="shared" si="0"/>
        <v>27.12453690510117</v>
      </c>
      <c r="V5" s="15"/>
      <c r="W5" s="15">
        <f aca="true" t="shared" si="1" ref="W5:X15">SUM(K5/E5*100)</f>
        <v>0.0628761340159885</v>
      </c>
      <c r="X5" s="15">
        <f t="shared" si="1"/>
        <v>0.03989740666856654</v>
      </c>
      <c r="Y5" s="15">
        <f aca="true" t="shared" si="2" ref="Y5:AA15">SUM(M5/D5*100)</f>
        <v>72.1459762944479</v>
      </c>
      <c r="Z5" s="15">
        <f t="shared" si="2"/>
        <v>73.16985538489178</v>
      </c>
      <c r="AA5" s="15">
        <f t="shared" si="2"/>
        <v>72.7956682815617</v>
      </c>
      <c r="AB5" s="15">
        <f aca="true" t="shared" si="3" ref="AB5:AD15">SUM(P5/D5*100)</f>
        <v>0.09357454772301933</v>
      </c>
      <c r="AC5" s="15">
        <f t="shared" si="3"/>
        <v>0.008982304859426929</v>
      </c>
      <c r="AD5" s="15">
        <f t="shared" si="3"/>
        <v>0.03989740666856654</v>
      </c>
      <c r="AE5" s="14">
        <v>4624</v>
      </c>
      <c r="AF5" s="14">
        <v>7920</v>
      </c>
      <c r="AG5" s="14">
        <v>12544</v>
      </c>
      <c r="AH5" s="14">
        <v>1219</v>
      </c>
      <c r="AI5" s="14">
        <v>2125</v>
      </c>
      <c r="AJ5" s="14">
        <v>3344</v>
      </c>
      <c r="AK5" s="13" t="s">
        <v>49</v>
      </c>
      <c r="AL5" s="14">
        <v>2</v>
      </c>
      <c r="AM5" s="14">
        <v>2</v>
      </c>
      <c r="AN5" s="14">
        <v>3401</v>
      </c>
      <c r="AO5" s="14">
        <v>5793</v>
      </c>
      <c r="AP5" s="14">
        <v>9194</v>
      </c>
      <c r="AQ5" s="14">
        <v>4</v>
      </c>
      <c r="AR5" s="13" t="s">
        <v>49</v>
      </c>
      <c r="AS5" s="14">
        <v>4</v>
      </c>
      <c r="AT5" s="15">
        <f aca="true" t="shared" si="4" ref="AT5:AV15">SUM(AH5/AE5*100)</f>
        <v>26.362456747404845</v>
      </c>
      <c r="AU5" s="15">
        <f t="shared" si="4"/>
        <v>26.830808080808083</v>
      </c>
      <c r="AV5" s="15">
        <f t="shared" si="4"/>
        <v>26.658163265306122</v>
      </c>
      <c r="AW5" s="15"/>
      <c r="AX5" s="15">
        <f aca="true" t="shared" si="5" ref="AX5:AY15">SUM(AL5/AF5*100)</f>
        <v>0.025252525252525252</v>
      </c>
      <c r="AY5" s="15">
        <f t="shared" si="5"/>
        <v>0.01594387755102041</v>
      </c>
      <c r="AZ5" s="15">
        <f aca="true" t="shared" si="6" ref="AZ5:BB15">SUM(AN5/AE5*100)</f>
        <v>73.55103806228374</v>
      </c>
      <c r="BA5" s="15">
        <f t="shared" si="6"/>
        <v>73.14393939393939</v>
      </c>
      <c r="BB5" s="15">
        <f t="shared" si="6"/>
        <v>73.29400510204081</v>
      </c>
      <c r="BC5" s="15">
        <f aca="true" t="shared" si="7" ref="BC5:BD15">SUM(AQ5/AE5*100)</f>
        <v>0.08650519031141869</v>
      </c>
      <c r="BD5" s="15"/>
      <c r="BE5" s="15">
        <f aca="true" t="shared" si="8" ref="BE5:BE15">SUM(AS5/AG5*100)</f>
        <v>0.03188775510204082</v>
      </c>
      <c r="BF5" s="13"/>
    </row>
    <row r="6" spans="1:58" ht="15">
      <c r="A6" s="12" t="s">
        <v>50</v>
      </c>
      <c r="B6" s="13" t="s">
        <v>14</v>
      </c>
      <c r="C6" s="13" t="s">
        <v>81</v>
      </c>
      <c r="D6" s="14">
        <v>799</v>
      </c>
      <c r="E6" s="14">
        <v>2813</v>
      </c>
      <c r="F6" s="14">
        <v>3612</v>
      </c>
      <c r="G6" s="14">
        <v>222</v>
      </c>
      <c r="H6" s="14">
        <v>929</v>
      </c>
      <c r="I6" s="14">
        <v>1151</v>
      </c>
      <c r="J6" s="13" t="s">
        <v>49</v>
      </c>
      <c r="K6" s="13" t="s">
        <v>49</v>
      </c>
      <c r="L6" s="13" t="s">
        <v>49</v>
      </c>
      <c r="M6" s="14">
        <v>514</v>
      </c>
      <c r="N6" s="14">
        <v>1730</v>
      </c>
      <c r="O6" s="14">
        <v>2244</v>
      </c>
      <c r="P6" s="14">
        <v>63</v>
      </c>
      <c r="Q6" s="14">
        <v>154</v>
      </c>
      <c r="R6" s="14">
        <v>217</v>
      </c>
      <c r="S6" s="15">
        <f t="shared" si="0"/>
        <v>27.784730913642054</v>
      </c>
      <c r="T6" s="15">
        <f t="shared" si="0"/>
        <v>33.025239957340915</v>
      </c>
      <c r="U6" s="15">
        <f t="shared" si="0"/>
        <v>31.866002214839423</v>
      </c>
      <c r="V6" s="15"/>
      <c r="W6" s="15"/>
      <c r="X6" s="15"/>
      <c r="Y6" s="15">
        <f t="shared" si="2"/>
        <v>64.33041301627034</v>
      </c>
      <c r="Z6" s="15">
        <f t="shared" si="2"/>
        <v>61.50017774617845</v>
      </c>
      <c r="AA6" s="15">
        <f t="shared" si="2"/>
        <v>62.12624584717608</v>
      </c>
      <c r="AB6" s="15">
        <f t="shared" si="3"/>
        <v>7.88485607008761</v>
      </c>
      <c r="AC6" s="15">
        <f t="shared" si="3"/>
        <v>5.474582296480626</v>
      </c>
      <c r="AD6" s="15">
        <f t="shared" si="3"/>
        <v>6.007751937984496</v>
      </c>
      <c r="AE6" s="14">
        <v>621</v>
      </c>
      <c r="AF6" s="14">
        <v>2104</v>
      </c>
      <c r="AG6" s="14">
        <v>2725</v>
      </c>
      <c r="AH6" s="14">
        <v>167</v>
      </c>
      <c r="AI6" s="14">
        <v>719</v>
      </c>
      <c r="AJ6" s="14">
        <v>886</v>
      </c>
      <c r="AK6" s="13" t="s">
        <v>49</v>
      </c>
      <c r="AL6" s="13" t="s">
        <v>49</v>
      </c>
      <c r="AM6" s="13" t="s">
        <v>49</v>
      </c>
      <c r="AN6" s="14">
        <v>398</v>
      </c>
      <c r="AO6" s="14">
        <v>1277</v>
      </c>
      <c r="AP6" s="14">
        <v>1675</v>
      </c>
      <c r="AQ6" s="14">
        <v>56</v>
      </c>
      <c r="AR6" s="14">
        <v>108</v>
      </c>
      <c r="AS6" s="14">
        <v>164</v>
      </c>
      <c r="AT6" s="15">
        <f t="shared" si="4"/>
        <v>26.89210950080515</v>
      </c>
      <c r="AU6" s="15">
        <f t="shared" si="4"/>
        <v>34.17300380228137</v>
      </c>
      <c r="AV6" s="15">
        <f t="shared" si="4"/>
        <v>32.51376146788991</v>
      </c>
      <c r="AW6" s="15"/>
      <c r="AX6" s="15"/>
      <c r="AY6" s="15"/>
      <c r="AZ6" s="15">
        <f t="shared" si="6"/>
        <v>64.09017713365539</v>
      </c>
      <c r="BA6" s="15">
        <f t="shared" si="6"/>
        <v>60.69391634980988</v>
      </c>
      <c r="BB6" s="15">
        <f t="shared" si="6"/>
        <v>61.46788990825688</v>
      </c>
      <c r="BC6" s="15">
        <f t="shared" si="7"/>
        <v>9.017713365539452</v>
      </c>
      <c r="BD6" s="15">
        <f t="shared" si="7"/>
        <v>5.133079847908745</v>
      </c>
      <c r="BE6" s="15">
        <f t="shared" si="8"/>
        <v>6.018348623853211</v>
      </c>
      <c r="BF6" s="13"/>
    </row>
    <row r="7" spans="1:58" ht="15">
      <c r="A7" s="12" t="s">
        <v>52</v>
      </c>
      <c r="B7" s="13" t="s">
        <v>14</v>
      </c>
      <c r="C7" s="13" t="s">
        <v>82</v>
      </c>
      <c r="D7" s="14">
        <v>2549</v>
      </c>
      <c r="E7" s="14">
        <v>5036</v>
      </c>
      <c r="F7" s="14">
        <v>7585</v>
      </c>
      <c r="G7" s="14">
        <v>1266</v>
      </c>
      <c r="H7" s="14">
        <v>2532</v>
      </c>
      <c r="I7" s="14">
        <v>3798</v>
      </c>
      <c r="J7" s="13" t="s">
        <v>49</v>
      </c>
      <c r="K7" s="14">
        <v>1</v>
      </c>
      <c r="L7" s="14">
        <v>1</v>
      </c>
      <c r="M7" s="14">
        <v>1150</v>
      </c>
      <c r="N7" s="14">
        <v>2311</v>
      </c>
      <c r="O7" s="14">
        <v>3461</v>
      </c>
      <c r="P7" s="14">
        <v>133</v>
      </c>
      <c r="Q7" s="14">
        <v>192</v>
      </c>
      <c r="R7" s="14">
        <v>325</v>
      </c>
      <c r="S7" s="15">
        <f t="shared" si="0"/>
        <v>49.66653589642998</v>
      </c>
      <c r="T7" s="15">
        <f t="shared" si="0"/>
        <v>50.27799841143765</v>
      </c>
      <c r="U7" s="15">
        <f t="shared" si="0"/>
        <v>50.07251153592617</v>
      </c>
      <c r="V7" s="15"/>
      <c r="W7" s="15">
        <f t="shared" si="1"/>
        <v>0.019857029388403495</v>
      </c>
      <c r="X7" s="15">
        <f t="shared" si="1"/>
        <v>0.013183915622940013</v>
      </c>
      <c r="Y7" s="15">
        <f t="shared" si="2"/>
        <v>45.11573165947431</v>
      </c>
      <c r="Z7" s="15">
        <f t="shared" si="2"/>
        <v>45.88959491660048</v>
      </c>
      <c r="AA7" s="15">
        <f t="shared" si="2"/>
        <v>45.62953197099539</v>
      </c>
      <c r="AB7" s="15">
        <f t="shared" si="3"/>
        <v>5.217732444095724</v>
      </c>
      <c r="AC7" s="15">
        <f t="shared" si="3"/>
        <v>3.8125496425734715</v>
      </c>
      <c r="AD7" s="15">
        <f t="shared" si="3"/>
        <v>4.284772577455504</v>
      </c>
      <c r="AE7" s="14">
        <v>1930</v>
      </c>
      <c r="AF7" s="14">
        <v>4002</v>
      </c>
      <c r="AG7" s="14">
        <v>5932</v>
      </c>
      <c r="AH7" s="14">
        <v>928</v>
      </c>
      <c r="AI7" s="14">
        <v>1972</v>
      </c>
      <c r="AJ7" s="14">
        <v>2900</v>
      </c>
      <c r="AK7" s="13" t="s">
        <v>49</v>
      </c>
      <c r="AL7" s="14">
        <v>1</v>
      </c>
      <c r="AM7" s="14">
        <v>1</v>
      </c>
      <c r="AN7" s="14">
        <v>920</v>
      </c>
      <c r="AO7" s="14">
        <v>1882</v>
      </c>
      <c r="AP7" s="14">
        <v>2802</v>
      </c>
      <c r="AQ7" s="14">
        <v>82</v>
      </c>
      <c r="AR7" s="14">
        <v>147</v>
      </c>
      <c r="AS7" s="14">
        <v>229</v>
      </c>
      <c r="AT7" s="15">
        <f t="shared" si="4"/>
        <v>48.082901554404145</v>
      </c>
      <c r="AU7" s="15">
        <f t="shared" si="4"/>
        <v>49.275362318840585</v>
      </c>
      <c r="AV7" s="15">
        <f t="shared" si="4"/>
        <v>48.88739042481456</v>
      </c>
      <c r="AW7" s="15"/>
      <c r="AX7" s="15">
        <f t="shared" si="5"/>
        <v>0.02498750624687656</v>
      </c>
      <c r="AY7" s="15">
        <f t="shared" si="5"/>
        <v>0.016857720836142953</v>
      </c>
      <c r="AZ7" s="15">
        <f t="shared" si="6"/>
        <v>47.66839378238342</v>
      </c>
      <c r="BA7" s="15">
        <f t="shared" si="6"/>
        <v>47.026486756621686</v>
      </c>
      <c r="BB7" s="15">
        <f t="shared" si="6"/>
        <v>47.23533378287256</v>
      </c>
      <c r="BC7" s="15">
        <f t="shared" si="7"/>
        <v>4.248704663212435</v>
      </c>
      <c r="BD7" s="15">
        <f t="shared" si="7"/>
        <v>3.673163418290855</v>
      </c>
      <c r="BE7" s="15">
        <f t="shared" si="8"/>
        <v>3.8604180714767367</v>
      </c>
      <c r="BF7" s="13"/>
    </row>
    <row r="8" spans="1:58" ht="15">
      <c r="A8" s="12" t="s">
        <v>54</v>
      </c>
      <c r="B8" s="13" t="s">
        <v>14</v>
      </c>
      <c r="C8" s="13" t="s">
        <v>83</v>
      </c>
      <c r="D8" s="14">
        <v>664</v>
      </c>
      <c r="E8" s="14">
        <v>3059</v>
      </c>
      <c r="F8" s="14">
        <v>3723</v>
      </c>
      <c r="G8" s="14">
        <v>165</v>
      </c>
      <c r="H8" s="14">
        <v>927</v>
      </c>
      <c r="I8" s="14">
        <v>1092</v>
      </c>
      <c r="J8" s="14">
        <v>3</v>
      </c>
      <c r="K8" s="14">
        <v>2</v>
      </c>
      <c r="L8" s="14">
        <v>5</v>
      </c>
      <c r="M8" s="14">
        <v>453</v>
      </c>
      <c r="N8" s="14">
        <v>2083</v>
      </c>
      <c r="O8" s="14">
        <v>2536</v>
      </c>
      <c r="P8" s="14">
        <v>43</v>
      </c>
      <c r="Q8" s="14">
        <v>47</v>
      </c>
      <c r="R8" s="14">
        <v>90</v>
      </c>
      <c r="S8" s="15">
        <f t="shared" si="0"/>
        <v>24.84939759036145</v>
      </c>
      <c r="T8" s="15">
        <f t="shared" si="0"/>
        <v>30.30402092186989</v>
      </c>
      <c r="U8" s="15">
        <f t="shared" si="0"/>
        <v>29.331184528605963</v>
      </c>
      <c r="V8" s="15">
        <f aca="true" t="shared" si="9" ref="V8:V15">SUM(J8/D8*100)</f>
        <v>0.4518072289156626</v>
      </c>
      <c r="W8" s="15">
        <f t="shared" si="1"/>
        <v>0.06538084341288003</v>
      </c>
      <c r="X8" s="15">
        <f t="shared" si="1"/>
        <v>0.13430029546065003</v>
      </c>
      <c r="Y8" s="15">
        <f t="shared" si="2"/>
        <v>68.22289156626506</v>
      </c>
      <c r="Z8" s="15">
        <f t="shared" si="2"/>
        <v>68.09414841451455</v>
      </c>
      <c r="AA8" s="15">
        <f t="shared" si="2"/>
        <v>68.1171098576417</v>
      </c>
      <c r="AB8" s="15">
        <f t="shared" si="3"/>
        <v>6.475903614457831</v>
      </c>
      <c r="AC8" s="15">
        <f t="shared" si="3"/>
        <v>1.5364498202026806</v>
      </c>
      <c r="AD8" s="15">
        <f t="shared" si="3"/>
        <v>2.4174053182917</v>
      </c>
      <c r="AE8" s="14">
        <v>436</v>
      </c>
      <c r="AF8" s="14">
        <v>1982</v>
      </c>
      <c r="AG8" s="14">
        <v>2418</v>
      </c>
      <c r="AH8" s="14">
        <v>121</v>
      </c>
      <c r="AI8" s="14">
        <v>594</v>
      </c>
      <c r="AJ8" s="14">
        <v>715</v>
      </c>
      <c r="AK8" s="14">
        <v>3</v>
      </c>
      <c r="AL8" s="14">
        <v>1</v>
      </c>
      <c r="AM8" s="14">
        <v>4</v>
      </c>
      <c r="AN8" s="14">
        <v>279</v>
      </c>
      <c r="AO8" s="14">
        <v>1352</v>
      </c>
      <c r="AP8" s="14">
        <v>1631</v>
      </c>
      <c r="AQ8" s="14">
        <v>33</v>
      </c>
      <c r="AR8" s="14">
        <v>35</v>
      </c>
      <c r="AS8" s="14">
        <v>68</v>
      </c>
      <c r="AT8" s="15">
        <f t="shared" si="4"/>
        <v>27.75229357798165</v>
      </c>
      <c r="AU8" s="15">
        <f t="shared" si="4"/>
        <v>29.969727547931384</v>
      </c>
      <c r="AV8" s="15">
        <f t="shared" si="4"/>
        <v>29.56989247311828</v>
      </c>
      <c r="AW8" s="15">
        <f>SUM(AK8/AE8*100)</f>
        <v>0.6880733944954129</v>
      </c>
      <c r="AX8" s="15">
        <f t="shared" si="5"/>
        <v>0.050454086781029264</v>
      </c>
      <c r="AY8" s="15">
        <f t="shared" si="5"/>
        <v>0.1654259718775848</v>
      </c>
      <c r="AZ8" s="15">
        <f t="shared" si="6"/>
        <v>63.99082568807339</v>
      </c>
      <c r="BA8" s="15">
        <f t="shared" si="6"/>
        <v>68.21392532795156</v>
      </c>
      <c r="BB8" s="15">
        <f t="shared" si="6"/>
        <v>67.4524400330852</v>
      </c>
      <c r="BC8" s="15">
        <f t="shared" si="7"/>
        <v>7.568807339449542</v>
      </c>
      <c r="BD8" s="15">
        <f t="shared" si="7"/>
        <v>1.7658930373360242</v>
      </c>
      <c r="BE8" s="15">
        <f t="shared" si="8"/>
        <v>2.8122415219189416</v>
      </c>
      <c r="BF8" s="13"/>
    </row>
    <row r="9" spans="1:58" ht="15">
      <c r="A9" s="12" t="s">
        <v>56</v>
      </c>
      <c r="B9" s="13" t="s">
        <v>14</v>
      </c>
      <c r="C9" s="13" t="s">
        <v>84</v>
      </c>
      <c r="D9" s="14">
        <v>4777</v>
      </c>
      <c r="E9" s="14">
        <v>10682</v>
      </c>
      <c r="F9" s="14">
        <v>15459</v>
      </c>
      <c r="G9" s="14">
        <v>1668</v>
      </c>
      <c r="H9" s="14">
        <v>3539</v>
      </c>
      <c r="I9" s="14">
        <v>5207</v>
      </c>
      <c r="J9" s="13" t="s">
        <v>49</v>
      </c>
      <c r="K9" s="14">
        <v>1</v>
      </c>
      <c r="L9" s="14">
        <v>1</v>
      </c>
      <c r="M9" s="14">
        <v>3043</v>
      </c>
      <c r="N9" s="14">
        <v>7016</v>
      </c>
      <c r="O9" s="14">
        <v>10059</v>
      </c>
      <c r="P9" s="14">
        <v>66</v>
      </c>
      <c r="Q9" s="14">
        <v>126</v>
      </c>
      <c r="R9" s="14">
        <v>192</v>
      </c>
      <c r="S9" s="15">
        <f t="shared" si="0"/>
        <v>34.91731212057777</v>
      </c>
      <c r="T9" s="15">
        <f t="shared" si="0"/>
        <v>33.13049990638457</v>
      </c>
      <c r="U9" s="15">
        <f t="shared" si="0"/>
        <v>33.68264441425707</v>
      </c>
      <c r="V9" s="15"/>
      <c r="W9" s="15">
        <f t="shared" si="1"/>
        <v>0.009361542782250515</v>
      </c>
      <c r="X9" s="15">
        <f t="shared" si="1"/>
        <v>0.006468723720809884</v>
      </c>
      <c r="Y9" s="15">
        <f t="shared" si="2"/>
        <v>63.70106761565836</v>
      </c>
      <c r="Z9" s="15">
        <f t="shared" si="2"/>
        <v>65.68058416026962</v>
      </c>
      <c r="AA9" s="15">
        <f t="shared" si="2"/>
        <v>65.06889190762662</v>
      </c>
      <c r="AB9" s="15">
        <f t="shared" si="3"/>
        <v>1.3816202637638684</v>
      </c>
      <c r="AC9" s="15">
        <f t="shared" si="3"/>
        <v>1.1795543905635648</v>
      </c>
      <c r="AD9" s="15">
        <f t="shared" si="3"/>
        <v>1.2419949543954978</v>
      </c>
      <c r="AE9" s="14">
        <v>3570</v>
      </c>
      <c r="AF9" s="14">
        <v>7896</v>
      </c>
      <c r="AG9" s="14">
        <v>11466</v>
      </c>
      <c r="AH9" s="14">
        <v>1286</v>
      </c>
      <c r="AI9" s="14">
        <v>2582</v>
      </c>
      <c r="AJ9" s="14">
        <v>3868</v>
      </c>
      <c r="AK9" s="13" t="s">
        <v>49</v>
      </c>
      <c r="AL9" s="14">
        <v>1</v>
      </c>
      <c r="AM9" s="14">
        <v>1</v>
      </c>
      <c r="AN9" s="14">
        <v>2222</v>
      </c>
      <c r="AO9" s="14">
        <v>5199</v>
      </c>
      <c r="AP9" s="14">
        <v>7421</v>
      </c>
      <c r="AQ9" s="14">
        <v>62</v>
      </c>
      <c r="AR9" s="14">
        <v>114</v>
      </c>
      <c r="AS9" s="14">
        <v>176</v>
      </c>
      <c r="AT9" s="15">
        <f t="shared" si="4"/>
        <v>36.022408963585434</v>
      </c>
      <c r="AU9" s="15">
        <f t="shared" si="4"/>
        <v>32.700101317122595</v>
      </c>
      <c r="AV9" s="15">
        <f t="shared" si="4"/>
        <v>33.73451944880516</v>
      </c>
      <c r="AW9" s="15"/>
      <c r="AX9" s="15">
        <f t="shared" si="5"/>
        <v>0.012664640324214793</v>
      </c>
      <c r="AY9" s="15">
        <f t="shared" si="5"/>
        <v>0.008721437292865864</v>
      </c>
      <c r="AZ9" s="15">
        <f t="shared" si="6"/>
        <v>62.24089635854342</v>
      </c>
      <c r="BA9" s="15">
        <f t="shared" si="6"/>
        <v>65.84346504559271</v>
      </c>
      <c r="BB9" s="15">
        <f t="shared" si="6"/>
        <v>64.72178615035757</v>
      </c>
      <c r="BC9" s="15">
        <f t="shared" si="7"/>
        <v>1.7366946778711485</v>
      </c>
      <c r="BD9" s="15">
        <f t="shared" si="7"/>
        <v>1.4437689969604863</v>
      </c>
      <c r="BE9" s="15">
        <f t="shared" si="8"/>
        <v>1.534972963544392</v>
      </c>
      <c r="BF9" s="13"/>
    </row>
    <row r="10" spans="1:58" ht="15">
      <c r="A10" s="12" t="s">
        <v>58</v>
      </c>
      <c r="B10" s="13" t="s">
        <v>14</v>
      </c>
      <c r="C10" s="13" t="s">
        <v>85</v>
      </c>
      <c r="D10" s="14">
        <v>2385</v>
      </c>
      <c r="E10" s="14">
        <v>5572</v>
      </c>
      <c r="F10" s="14">
        <v>7957</v>
      </c>
      <c r="G10" s="14">
        <v>907</v>
      </c>
      <c r="H10" s="14">
        <v>1838</v>
      </c>
      <c r="I10" s="14">
        <v>2745</v>
      </c>
      <c r="J10" s="14">
        <v>2</v>
      </c>
      <c r="K10" s="14">
        <v>7</v>
      </c>
      <c r="L10" s="14">
        <v>9</v>
      </c>
      <c r="M10" s="14">
        <v>1410</v>
      </c>
      <c r="N10" s="14">
        <v>3596</v>
      </c>
      <c r="O10" s="14">
        <v>5006</v>
      </c>
      <c r="P10" s="14">
        <v>66</v>
      </c>
      <c r="Q10" s="14">
        <v>131</v>
      </c>
      <c r="R10" s="14">
        <v>197</v>
      </c>
      <c r="S10" s="15">
        <f t="shared" si="0"/>
        <v>38.0293501048218</v>
      </c>
      <c r="T10" s="15">
        <f t="shared" si="0"/>
        <v>32.98636037329505</v>
      </c>
      <c r="U10" s="15">
        <f t="shared" si="0"/>
        <v>34.49792635415358</v>
      </c>
      <c r="V10" s="15">
        <f t="shared" si="9"/>
        <v>0.08385744234800838</v>
      </c>
      <c r="W10" s="15">
        <f t="shared" si="1"/>
        <v>0.12562814070351758</v>
      </c>
      <c r="X10" s="15">
        <f t="shared" si="1"/>
        <v>0.11310795525951992</v>
      </c>
      <c r="Y10" s="15">
        <f t="shared" si="2"/>
        <v>59.11949685534591</v>
      </c>
      <c r="Z10" s="15">
        <f t="shared" si="2"/>
        <v>64.53697056712132</v>
      </c>
      <c r="AA10" s="15">
        <f t="shared" si="2"/>
        <v>62.91315822546186</v>
      </c>
      <c r="AB10" s="15">
        <f t="shared" si="3"/>
        <v>2.767295597484277</v>
      </c>
      <c r="AC10" s="15">
        <f t="shared" si="3"/>
        <v>2.351040918880115</v>
      </c>
      <c r="AD10" s="15">
        <f t="shared" si="3"/>
        <v>2.475807465125047</v>
      </c>
      <c r="AE10" s="14">
        <v>1687</v>
      </c>
      <c r="AF10" s="14">
        <v>3691</v>
      </c>
      <c r="AG10" s="14">
        <v>5378</v>
      </c>
      <c r="AH10" s="14">
        <v>651</v>
      </c>
      <c r="AI10" s="14">
        <v>1224</v>
      </c>
      <c r="AJ10" s="14">
        <v>1875</v>
      </c>
      <c r="AK10" s="14">
        <v>1</v>
      </c>
      <c r="AL10" s="14">
        <v>3</v>
      </c>
      <c r="AM10" s="14">
        <v>4</v>
      </c>
      <c r="AN10" s="14">
        <v>1003</v>
      </c>
      <c r="AO10" s="14">
        <v>2390</v>
      </c>
      <c r="AP10" s="14">
        <v>3393</v>
      </c>
      <c r="AQ10" s="14">
        <v>32</v>
      </c>
      <c r="AR10" s="14">
        <v>74</v>
      </c>
      <c r="AS10" s="14">
        <v>106</v>
      </c>
      <c r="AT10" s="15">
        <f t="shared" si="4"/>
        <v>38.589211618257266</v>
      </c>
      <c r="AU10" s="15">
        <f t="shared" si="4"/>
        <v>33.161744784611216</v>
      </c>
      <c r="AV10" s="15">
        <f t="shared" si="4"/>
        <v>34.864261807363334</v>
      </c>
      <c r="AW10" s="15">
        <f>SUM(AK10/AE10*100)</f>
        <v>0.05927682276229994</v>
      </c>
      <c r="AX10" s="15">
        <f t="shared" si="5"/>
        <v>0.0812787862367922</v>
      </c>
      <c r="AY10" s="15">
        <f t="shared" si="5"/>
        <v>0.07437709185570844</v>
      </c>
      <c r="AZ10" s="15">
        <f t="shared" si="6"/>
        <v>59.45465323058684</v>
      </c>
      <c r="BA10" s="15">
        <f t="shared" si="6"/>
        <v>64.75209970197778</v>
      </c>
      <c r="BB10" s="15">
        <f t="shared" si="6"/>
        <v>63.090368166604684</v>
      </c>
      <c r="BC10" s="15">
        <f t="shared" si="7"/>
        <v>1.896858328393598</v>
      </c>
      <c r="BD10" s="15">
        <f t="shared" si="7"/>
        <v>2.0048767271742074</v>
      </c>
      <c r="BE10" s="15">
        <f t="shared" si="8"/>
        <v>1.9709929341762737</v>
      </c>
      <c r="BF10" s="13"/>
    </row>
    <row r="11" spans="1:58" ht="15">
      <c r="A11" s="12" t="s">
        <v>60</v>
      </c>
      <c r="B11" s="13" t="s">
        <v>14</v>
      </c>
      <c r="C11" s="13" t="s">
        <v>86</v>
      </c>
      <c r="D11" s="14">
        <v>4175</v>
      </c>
      <c r="E11" s="14">
        <v>7590</v>
      </c>
      <c r="F11" s="14">
        <v>11765</v>
      </c>
      <c r="G11" s="14">
        <v>1569</v>
      </c>
      <c r="H11" s="14">
        <v>2798</v>
      </c>
      <c r="I11" s="14">
        <v>4367</v>
      </c>
      <c r="J11" s="13" t="s">
        <v>49</v>
      </c>
      <c r="K11" s="13" t="s">
        <v>49</v>
      </c>
      <c r="L11" s="13" t="s">
        <v>49</v>
      </c>
      <c r="M11" s="14">
        <v>2496</v>
      </c>
      <c r="N11" s="14">
        <v>4582</v>
      </c>
      <c r="O11" s="14">
        <v>7078</v>
      </c>
      <c r="P11" s="14">
        <v>110</v>
      </c>
      <c r="Q11" s="14">
        <v>210</v>
      </c>
      <c r="R11" s="14">
        <v>320</v>
      </c>
      <c r="S11" s="15">
        <f t="shared" si="0"/>
        <v>37.58083832335329</v>
      </c>
      <c r="T11" s="15">
        <f t="shared" si="0"/>
        <v>36.864295125164695</v>
      </c>
      <c r="U11" s="15">
        <f t="shared" si="0"/>
        <v>37.11857203569911</v>
      </c>
      <c r="V11" s="15"/>
      <c r="W11" s="15"/>
      <c r="X11" s="15"/>
      <c r="Y11" s="15">
        <f t="shared" si="2"/>
        <v>59.784431137724546</v>
      </c>
      <c r="Z11" s="15">
        <f t="shared" si="2"/>
        <v>60.368906455862984</v>
      </c>
      <c r="AA11" s="15">
        <f t="shared" si="2"/>
        <v>60.16149596260093</v>
      </c>
      <c r="AB11" s="15">
        <f t="shared" si="3"/>
        <v>2.6347305389221556</v>
      </c>
      <c r="AC11" s="15">
        <f t="shared" si="3"/>
        <v>2.766798418972332</v>
      </c>
      <c r="AD11" s="15">
        <f t="shared" si="3"/>
        <v>2.7199320016999575</v>
      </c>
      <c r="AE11" s="14">
        <v>3283</v>
      </c>
      <c r="AF11" s="14">
        <v>5890</v>
      </c>
      <c r="AG11" s="14">
        <v>9173</v>
      </c>
      <c r="AH11" s="14">
        <v>1232</v>
      </c>
      <c r="AI11" s="14">
        <v>2122</v>
      </c>
      <c r="AJ11" s="14">
        <v>3354</v>
      </c>
      <c r="AK11" s="13" t="s">
        <v>49</v>
      </c>
      <c r="AL11" s="13" t="s">
        <v>49</v>
      </c>
      <c r="AM11" s="13" t="s">
        <v>49</v>
      </c>
      <c r="AN11" s="14">
        <v>1951</v>
      </c>
      <c r="AO11" s="14">
        <v>3573</v>
      </c>
      <c r="AP11" s="14">
        <v>5524</v>
      </c>
      <c r="AQ11" s="14">
        <v>100</v>
      </c>
      <c r="AR11" s="14">
        <v>195</v>
      </c>
      <c r="AS11" s="14">
        <v>295</v>
      </c>
      <c r="AT11" s="15">
        <f t="shared" si="4"/>
        <v>37.52665245202559</v>
      </c>
      <c r="AU11" s="15">
        <f t="shared" si="4"/>
        <v>36.02716468590832</v>
      </c>
      <c r="AV11" s="15">
        <f t="shared" si="4"/>
        <v>36.563828627493734</v>
      </c>
      <c r="AW11" s="15"/>
      <c r="AX11" s="15"/>
      <c r="AY11" s="15"/>
      <c r="AZ11" s="15">
        <f t="shared" si="6"/>
        <v>59.42735303076454</v>
      </c>
      <c r="BA11" s="15">
        <f t="shared" si="6"/>
        <v>60.66213921901527</v>
      </c>
      <c r="BB11" s="15">
        <f t="shared" si="6"/>
        <v>60.2202114902431</v>
      </c>
      <c r="BC11" s="15">
        <f t="shared" si="7"/>
        <v>3.045994517209869</v>
      </c>
      <c r="BD11" s="15">
        <f t="shared" si="7"/>
        <v>3.3106960950764006</v>
      </c>
      <c r="BE11" s="15">
        <f t="shared" si="8"/>
        <v>3.215959882263163</v>
      </c>
      <c r="BF11" s="13"/>
    </row>
    <row r="12" spans="1:58" ht="15">
      <c r="A12" s="12" t="s">
        <v>62</v>
      </c>
      <c r="B12" s="13" t="s">
        <v>14</v>
      </c>
      <c r="C12" s="13" t="s">
        <v>87</v>
      </c>
      <c r="D12" s="14">
        <v>4119</v>
      </c>
      <c r="E12" s="14">
        <v>10810</v>
      </c>
      <c r="F12" s="14">
        <v>14929</v>
      </c>
      <c r="G12" s="14">
        <v>1359</v>
      </c>
      <c r="H12" s="14">
        <v>3355</v>
      </c>
      <c r="I12" s="14">
        <v>4714</v>
      </c>
      <c r="J12" s="14">
        <v>7</v>
      </c>
      <c r="K12" s="14">
        <v>73</v>
      </c>
      <c r="L12" s="14">
        <v>80</v>
      </c>
      <c r="M12" s="14">
        <v>2686</v>
      </c>
      <c r="N12" s="14">
        <v>7228</v>
      </c>
      <c r="O12" s="14">
        <v>9914</v>
      </c>
      <c r="P12" s="14">
        <v>67</v>
      </c>
      <c r="Q12" s="14">
        <v>154</v>
      </c>
      <c r="R12" s="14">
        <v>221</v>
      </c>
      <c r="S12" s="15">
        <f t="shared" si="0"/>
        <v>32.99344501092498</v>
      </c>
      <c r="T12" s="15">
        <f t="shared" si="0"/>
        <v>31.036077705827935</v>
      </c>
      <c r="U12" s="15">
        <f t="shared" si="0"/>
        <v>31.576127001138723</v>
      </c>
      <c r="V12" s="15">
        <f t="shared" si="9"/>
        <v>0.16994416120417577</v>
      </c>
      <c r="W12" s="15">
        <f t="shared" si="1"/>
        <v>0.6753006475485661</v>
      </c>
      <c r="X12" s="15">
        <f t="shared" si="1"/>
        <v>0.5358697836425749</v>
      </c>
      <c r="Y12" s="15">
        <f t="shared" si="2"/>
        <v>65.21000242777373</v>
      </c>
      <c r="Z12" s="15">
        <f t="shared" si="2"/>
        <v>66.86401480111009</v>
      </c>
      <c r="AA12" s="15">
        <f t="shared" si="2"/>
        <v>66.40766293790608</v>
      </c>
      <c r="AB12" s="15">
        <f t="shared" si="3"/>
        <v>1.6266084000971108</v>
      </c>
      <c r="AC12" s="15">
        <f t="shared" si="3"/>
        <v>1.4246068455134135</v>
      </c>
      <c r="AD12" s="15">
        <f t="shared" si="3"/>
        <v>1.480340277312613</v>
      </c>
      <c r="AE12" s="14">
        <v>1994</v>
      </c>
      <c r="AF12" s="14">
        <v>5286</v>
      </c>
      <c r="AG12" s="14">
        <v>7280</v>
      </c>
      <c r="AH12" s="14">
        <v>690</v>
      </c>
      <c r="AI12" s="14">
        <v>1652</v>
      </c>
      <c r="AJ12" s="14">
        <v>2342</v>
      </c>
      <c r="AK12" s="14">
        <v>7</v>
      </c>
      <c r="AL12" s="14">
        <v>59</v>
      </c>
      <c r="AM12" s="14">
        <v>66</v>
      </c>
      <c r="AN12" s="14">
        <v>1274</v>
      </c>
      <c r="AO12" s="14">
        <v>3501</v>
      </c>
      <c r="AP12" s="14">
        <v>4775</v>
      </c>
      <c r="AQ12" s="14">
        <v>23</v>
      </c>
      <c r="AR12" s="14">
        <v>74</v>
      </c>
      <c r="AS12" s="14">
        <v>97</v>
      </c>
      <c r="AT12" s="15">
        <f t="shared" si="4"/>
        <v>34.60381143430291</v>
      </c>
      <c r="AU12" s="15">
        <f t="shared" si="4"/>
        <v>31.252364737041237</v>
      </c>
      <c r="AV12" s="15">
        <f t="shared" si="4"/>
        <v>32.17032967032967</v>
      </c>
      <c r="AW12" s="15">
        <f>SUM(AK12/AE12*100)</f>
        <v>0.3510531594784353</v>
      </c>
      <c r="AX12" s="15">
        <f t="shared" si="5"/>
        <v>1.1161558834657586</v>
      </c>
      <c r="AY12" s="15">
        <f t="shared" si="5"/>
        <v>0.9065934065934067</v>
      </c>
      <c r="AZ12" s="15">
        <f t="shared" si="6"/>
        <v>63.89167502507522</v>
      </c>
      <c r="BA12" s="15">
        <f t="shared" si="6"/>
        <v>66.23155505107832</v>
      </c>
      <c r="BB12" s="15">
        <f t="shared" si="6"/>
        <v>65.59065934065934</v>
      </c>
      <c r="BC12" s="15">
        <f t="shared" si="7"/>
        <v>1.1534603811434303</v>
      </c>
      <c r="BD12" s="15">
        <f t="shared" si="7"/>
        <v>1.3999243284146803</v>
      </c>
      <c r="BE12" s="15">
        <f t="shared" si="8"/>
        <v>1.3324175824175823</v>
      </c>
      <c r="BF12" s="13"/>
    </row>
    <row r="13" spans="1:58" ht="15">
      <c r="A13" s="12" t="s">
        <v>64</v>
      </c>
      <c r="B13" s="13" t="s">
        <v>14</v>
      </c>
      <c r="C13" s="13" t="s">
        <v>88</v>
      </c>
      <c r="D13" s="14">
        <v>4182</v>
      </c>
      <c r="E13" s="14">
        <v>11153</v>
      </c>
      <c r="F13" s="14">
        <v>15335</v>
      </c>
      <c r="G13" s="14">
        <v>1274</v>
      </c>
      <c r="H13" s="14">
        <v>2921</v>
      </c>
      <c r="I13" s="14">
        <v>4195</v>
      </c>
      <c r="J13" s="14">
        <v>1</v>
      </c>
      <c r="K13" s="13" t="s">
        <v>49</v>
      </c>
      <c r="L13" s="14">
        <v>1</v>
      </c>
      <c r="M13" s="14">
        <v>2907</v>
      </c>
      <c r="N13" s="14">
        <v>8232</v>
      </c>
      <c r="O13" s="14">
        <v>11139</v>
      </c>
      <c r="P13" s="13" t="s">
        <v>49</v>
      </c>
      <c r="Q13" s="13" t="s">
        <v>49</v>
      </c>
      <c r="R13" s="13" t="s">
        <v>49</v>
      </c>
      <c r="S13" s="15">
        <f t="shared" si="0"/>
        <v>30.463892874222857</v>
      </c>
      <c r="T13" s="15">
        <f t="shared" si="0"/>
        <v>26.190262709584864</v>
      </c>
      <c r="U13" s="15">
        <f t="shared" si="0"/>
        <v>27.35572220410825</v>
      </c>
      <c r="V13" s="15">
        <f t="shared" si="9"/>
        <v>0.023912003825920614</v>
      </c>
      <c r="W13" s="15"/>
      <c r="X13" s="15">
        <f t="shared" si="1"/>
        <v>0.006521030322791</v>
      </c>
      <c r="Y13" s="15">
        <f t="shared" si="2"/>
        <v>69.51219512195121</v>
      </c>
      <c r="Z13" s="15">
        <f t="shared" si="2"/>
        <v>73.80973729041513</v>
      </c>
      <c r="AA13" s="15">
        <f t="shared" si="2"/>
        <v>72.63775676556897</v>
      </c>
      <c r="AB13" s="15"/>
      <c r="AC13" s="15"/>
      <c r="AD13" s="15"/>
      <c r="AE13" s="14">
        <v>3013</v>
      </c>
      <c r="AF13" s="14">
        <v>7440</v>
      </c>
      <c r="AG13" s="14">
        <v>10453</v>
      </c>
      <c r="AH13" s="14">
        <v>877</v>
      </c>
      <c r="AI13" s="14">
        <v>1967</v>
      </c>
      <c r="AJ13" s="14">
        <v>2844</v>
      </c>
      <c r="AK13" s="13" t="s">
        <v>49</v>
      </c>
      <c r="AL13" s="13" t="s">
        <v>49</v>
      </c>
      <c r="AM13" s="13" t="s">
        <v>49</v>
      </c>
      <c r="AN13" s="14">
        <v>2136</v>
      </c>
      <c r="AO13" s="14">
        <v>5473</v>
      </c>
      <c r="AP13" s="14">
        <v>7609</v>
      </c>
      <c r="AQ13" s="13" t="s">
        <v>49</v>
      </c>
      <c r="AR13" s="13" t="s">
        <v>49</v>
      </c>
      <c r="AS13" s="13" t="s">
        <v>49</v>
      </c>
      <c r="AT13" s="15">
        <f t="shared" si="4"/>
        <v>29.107202124128772</v>
      </c>
      <c r="AU13" s="15">
        <f t="shared" si="4"/>
        <v>26.438172043010756</v>
      </c>
      <c r="AV13" s="15">
        <f t="shared" si="4"/>
        <v>27.20750023916579</v>
      </c>
      <c r="AW13" s="15"/>
      <c r="AX13" s="15"/>
      <c r="AY13" s="15"/>
      <c r="AZ13" s="15">
        <f t="shared" si="6"/>
        <v>70.89279787587122</v>
      </c>
      <c r="BA13" s="15">
        <f t="shared" si="6"/>
        <v>73.56182795698925</v>
      </c>
      <c r="BB13" s="15">
        <f t="shared" si="6"/>
        <v>72.7924997608342</v>
      </c>
      <c r="BC13" s="15"/>
      <c r="BD13" s="15"/>
      <c r="BE13" s="15"/>
      <c r="BF13" s="13"/>
    </row>
    <row r="14" spans="1:58" ht="15">
      <c r="A14" s="12" t="s">
        <v>66</v>
      </c>
      <c r="B14" s="13" t="s">
        <v>14</v>
      </c>
      <c r="C14" s="13" t="s">
        <v>89</v>
      </c>
      <c r="D14" s="14">
        <v>46</v>
      </c>
      <c r="E14" s="14">
        <v>314</v>
      </c>
      <c r="F14" s="14">
        <v>360</v>
      </c>
      <c r="G14" s="14">
        <v>8</v>
      </c>
      <c r="H14" s="14">
        <v>74</v>
      </c>
      <c r="I14" s="14">
        <v>82</v>
      </c>
      <c r="J14" s="13" t="s">
        <v>49</v>
      </c>
      <c r="K14" s="13" t="s">
        <v>49</v>
      </c>
      <c r="L14" s="13" t="s">
        <v>49</v>
      </c>
      <c r="M14" s="14">
        <v>32</v>
      </c>
      <c r="N14" s="14">
        <v>164</v>
      </c>
      <c r="O14" s="14">
        <v>196</v>
      </c>
      <c r="P14" s="14">
        <v>6</v>
      </c>
      <c r="Q14" s="14">
        <v>76</v>
      </c>
      <c r="R14" s="14">
        <v>82</v>
      </c>
      <c r="S14" s="15">
        <f t="shared" si="0"/>
        <v>17.391304347826086</v>
      </c>
      <c r="T14" s="15">
        <f t="shared" si="0"/>
        <v>23.56687898089172</v>
      </c>
      <c r="U14" s="15">
        <f t="shared" si="0"/>
        <v>22.77777777777778</v>
      </c>
      <c r="V14" s="15"/>
      <c r="W14" s="15"/>
      <c r="X14" s="15"/>
      <c r="Y14" s="15">
        <f t="shared" si="2"/>
        <v>69.56521739130434</v>
      </c>
      <c r="Z14" s="15">
        <f t="shared" si="2"/>
        <v>52.22929936305732</v>
      </c>
      <c r="AA14" s="15">
        <f t="shared" si="2"/>
        <v>54.44444444444444</v>
      </c>
      <c r="AB14" s="15">
        <f t="shared" si="3"/>
        <v>13.043478260869565</v>
      </c>
      <c r="AC14" s="15">
        <f t="shared" si="3"/>
        <v>24.203821656050955</v>
      </c>
      <c r="AD14" s="15">
        <f t="shared" si="3"/>
        <v>22.77777777777778</v>
      </c>
      <c r="AE14" s="14">
        <v>42</v>
      </c>
      <c r="AF14" s="14">
        <v>285</v>
      </c>
      <c r="AG14" s="14">
        <v>327</v>
      </c>
      <c r="AH14" s="14">
        <v>7</v>
      </c>
      <c r="AI14" s="14">
        <v>73</v>
      </c>
      <c r="AJ14" s="14">
        <v>80</v>
      </c>
      <c r="AK14" s="13" t="s">
        <v>49</v>
      </c>
      <c r="AL14" s="13" t="s">
        <v>49</v>
      </c>
      <c r="AM14" s="13" t="s">
        <v>49</v>
      </c>
      <c r="AN14" s="14">
        <v>30</v>
      </c>
      <c r="AO14" s="14">
        <v>149</v>
      </c>
      <c r="AP14" s="14">
        <v>179</v>
      </c>
      <c r="AQ14" s="14">
        <v>5</v>
      </c>
      <c r="AR14" s="14">
        <v>63</v>
      </c>
      <c r="AS14" s="14">
        <v>68</v>
      </c>
      <c r="AT14" s="15">
        <f t="shared" si="4"/>
        <v>16.666666666666664</v>
      </c>
      <c r="AU14" s="15">
        <f t="shared" si="4"/>
        <v>25.6140350877193</v>
      </c>
      <c r="AV14" s="15">
        <f t="shared" si="4"/>
        <v>24.464831804281346</v>
      </c>
      <c r="AW14" s="15"/>
      <c r="AX14" s="15"/>
      <c r="AY14" s="15"/>
      <c r="AZ14" s="15">
        <f t="shared" si="6"/>
        <v>71.42857142857143</v>
      </c>
      <c r="BA14" s="15">
        <f t="shared" si="6"/>
        <v>52.28070175438596</v>
      </c>
      <c r="BB14" s="15">
        <f t="shared" si="6"/>
        <v>54.74006116207951</v>
      </c>
      <c r="BC14" s="15">
        <f t="shared" si="7"/>
        <v>11.904761904761903</v>
      </c>
      <c r="BD14" s="15">
        <f t="shared" si="7"/>
        <v>22.105263157894736</v>
      </c>
      <c r="BE14" s="15">
        <f t="shared" si="8"/>
        <v>20.795107033639145</v>
      </c>
      <c r="BF14" s="13"/>
    </row>
    <row r="15" spans="1:58" ht="15">
      <c r="A15" s="12" t="s">
        <v>68</v>
      </c>
      <c r="B15" s="13" t="s">
        <v>14</v>
      </c>
      <c r="C15" s="13" t="s">
        <v>90</v>
      </c>
      <c r="D15" s="14">
        <v>4795</v>
      </c>
      <c r="E15" s="14">
        <v>6030</v>
      </c>
      <c r="F15" s="14">
        <v>10825</v>
      </c>
      <c r="G15" s="14">
        <v>2402</v>
      </c>
      <c r="H15" s="14">
        <v>3292</v>
      </c>
      <c r="I15" s="14">
        <v>5694</v>
      </c>
      <c r="J15" s="14">
        <v>15</v>
      </c>
      <c r="K15" s="14">
        <v>27</v>
      </c>
      <c r="L15" s="14">
        <v>42</v>
      </c>
      <c r="M15" s="14">
        <v>2024</v>
      </c>
      <c r="N15" s="14">
        <v>2390</v>
      </c>
      <c r="O15" s="14">
        <v>4414</v>
      </c>
      <c r="P15" s="14">
        <v>354</v>
      </c>
      <c r="Q15" s="14">
        <v>321</v>
      </c>
      <c r="R15" s="14">
        <v>675</v>
      </c>
      <c r="S15" s="15">
        <f t="shared" si="0"/>
        <v>50.09384775808133</v>
      </c>
      <c r="T15" s="15">
        <f t="shared" si="0"/>
        <v>54.59369817578773</v>
      </c>
      <c r="U15" s="15">
        <f t="shared" si="0"/>
        <v>52.60046189376444</v>
      </c>
      <c r="V15" s="15">
        <f t="shared" si="9"/>
        <v>0.31282586027111575</v>
      </c>
      <c r="W15" s="15">
        <f t="shared" si="1"/>
        <v>0.44776119402985076</v>
      </c>
      <c r="X15" s="15">
        <f t="shared" si="1"/>
        <v>0.38799076212471134</v>
      </c>
      <c r="Y15" s="15">
        <f t="shared" si="2"/>
        <v>42.21063607924922</v>
      </c>
      <c r="Z15" s="15">
        <f t="shared" si="2"/>
        <v>39.63515754560531</v>
      </c>
      <c r="AA15" s="15">
        <f t="shared" si="2"/>
        <v>40.775981524249424</v>
      </c>
      <c r="AB15" s="15">
        <f t="shared" si="3"/>
        <v>7.3826903023983315</v>
      </c>
      <c r="AC15" s="15">
        <f t="shared" si="3"/>
        <v>5.323383084577114</v>
      </c>
      <c r="AD15" s="15">
        <f t="shared" si="3"/>
        <v>6.235565819861432</v>
      </c>
      <c r="AE15" s="14">
        <v>2126</v>
      </c>
      <c r="AF15" s="14">
        <v>2580</v>
      </c>
      <c r="AG15" s="14">
        <v>4706</v>
      </c>
      <c r="AH15" s="14">
        <v>1011</v>
      </c>
      <c r="AI15" s="14">
        <v>1423</v>
      </c>
      <c r="AJ15" s="14">
        <v>2434</v>
      </c>
      <c r="AK15" s="14">
        <v>9</v>
      </c>
      <c r="AL15" s="14">
        <v>17</v>
      </c>
      <c r="AM15" s="14">
        <v>26</v>
      </c>
      <c r="AN15" s="14">
        <v>937</v>
      </c>
      <c r="AO15" s="14">
        <v>1027</v>
      </c>
      <c r="AP15" s="14">
        <v>1964</v>
      </c>
      <c r="AQ15" s="14">
        <v>169</v>
      </c>
      <c r="AR15" s="14">
        <v>113</v>
      </c>
      <c r="AS15" s="14">
        <v>282</v>
      </c>
      <c r="AT15" s="15">
        <f t="shared" si="4"/>
        <v>47.55409219190969</v>
      </c>
      <c r="AU15" s="15">
        <f t="shared" si="4"/>
        <v>55.15503875968992</v>
      </c>
      <c r="AV15" s="15">
        <f t="shared" si="4"/>
        <v>51.72120696982575</v>
      </c>
      <c r="AW15" s="15">
        <f>SUM(AK15/AE15*100)</f>
        <v>0.4233301975540922</v>
      </c>
      <c r="AX15" s="15">
        <f t="shared" si="5"/>
        <v>0.6589147286821705</v>
      </c>
      <c r="AY15" s="15">
        <f t="shared" si="5"/>
        <v>0.5524861878453038</v>
      </c>
      <c r="AZ15" s="15">
        <f t="shared" si="6"/>
        <v>44.07337723424271</v>
      </c>
      <c r="BA15" s="15">
        <f t="shared" si="6"/>
        <v>39.8062015503876</v>
      </c>
      <c r="BB15" s="15">
        <f t="shared" si="6"/>
        <v>41.73395665108372</v>
      </c>
      <c r="BC15" s="15">
        <f t="shared" si="7"/>
        <v>7.9492003762935095</v>
      </c>
      <c r="BD15" s="15">
        <f t="shared" si="7"/>
        <v>4.379844961240311</v>
      </c>
      <c r="BE15" s="15">
        <f t="shared" si="8"/>
        <v>5.992350191245219</v>
      </c>
      <c r="BF15" s="13"/>
    </row>
    <row r="16" spans="1:58" ht="1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3"/>
    </row>
    <row r="17" spans="1:58" ht="15">
      <c r="A17" s="12"/>
      <c r="B17" s="13" t="s">
        <v>33</v>
      </c>
      <c r="C17" s="13"/>
      <c r="D17" s="14">
        <f aca="true" t="shared" si="10" ref="D17:R17">SUM(D5:D16)</f>
        <v>34903</v>
      </c>
      <c r="E17" s="14">
        <f t="shared" si="10"/>
        <v>74192</v>
      </c>
      <c r="F17" s="14">
        <f t="shared" si="10"/>
        <v>109095</v>
      </c>
      <c r="G17" s="14">
        <f t="shared" si="10"/>
        <v>12620</v>
      </c>
      <c r="H17" s="14">
        <f t="shared" si="10"/>
        <v>25184</v>
      </c>
      <c r="I17" s="14">
        <f t="shared" si="10"/>
        <v>37804</v>
      </c>
      <c r="J17" s="14">
        <f t="shared" si="10"/>
        <v>28</v>
      </c>
      <c r="K17" s="14">
        <f t="shared" si="10"/>
        <v>118</v>
      </c>
      <c r="L17" s="14">
        <f t="shared" si="10"/>
        <v>146</v>
      </c>
      <c r="M17" s="14">
        <f t="shared" si="10"/>
        <v>21341</v>
      </c>
      <c r="N17" s="14">
        <f t="shared" si="10"/>
        <v>47478</v>
      </c>
      <c r="O17" s="14">
        <f t="shared" si="10"/>
        <v>68819</v>
      </c>
      <c r="P17" s="14">
        <f t="shared" si="10"/>
        <v>914</v>
      </c>
      <c r="Q17" s="14">
        <f t="shared" si="10"/>
        <v>1412</v>
      </c>
      <c r="R17" s="14">
        <f t="shared" si="10"/>
        <v>2326</v>
      </c>
      <c r="S17" s="15">
        <f>SUM(G17/D17*100)</f>
        <v>36.15735037102828</v>
      </c>
      <c r="T17" s="15">
        <f>SUM(H17/E17*100)</f>
        <v>33.944360577959884</v>
      </c>
      <c r="U17" s="15">
        <f>SUM(I17/F17*100)</f>
        <v>34.652367202896556</v>
      </c>
      <c r="V17" s="15">
        <f>SUM(J17/D17*100)</f>
        <v>0.08022233045869982</v>
      </c>
      <c r="W17" s="15">
        <f>SUM(K17/E17*100)</f>
        <v>0.15904679749838257</v>
      </c>
      <c r="X17" s="15">
        <f>SUM(L17/F17*100)</f>
        <v>0.1338283147715294</v>
      </c>
      <c r="Y17" s="15">
        <f>SUM(M17/D17*100)</f>
        <v>61.143741225682604</v>
      </c>
      <c r="Z17" s="15">
        <f>SUM(N17/E17*100)</f>
        <v>63.99342247142549</v>
      </c>
      <c r="AA17" s="15">
        <f>SUM(O17/F17*100)</f>
        <v>63.081717768917</v>
      </c>
      <c r="AB17" s="15">
        <f>SUM(P17/D17*100)</f>
        <v>2.6186860728304158</v>
      </c>
      <c r="AC17" s="15">
        <f>SUM(Q17/E17*100)</f>
        <v>1.903170153116239</v>
      </c>
      <c r="AD17" s="15">
        <f>SUM(R17/F17*100)</f>
        <v>2.1320867134149135</v>
      </c>
      <c r="AE17" s="14">
        <f aca="true" t="shared" si="11" ref="AE17:AS17">SUM(AE5:AE16)</f>
        <v>23326</v>
      </c>
      <c r="AF17" s="14">
        <f t="shared" si="11"/>
        <v>49076</v>
      </c>
      <c r="AG17" s="14">
        <f t="shared" si="11"/>
        <v>72402</v>
      </c>
      <c r="AH17" s="14">
        <f t="shared" si="11"/>
        <v>8189</v>
      </c>
      <c r="AI17" s="14">
        <f t="shared" si="11"/>
        <v>16453</v>
      </c>
      <c r="AJ17" s="14">
        <f t="shared" si="11"/>
        <v>24642</v>
      </c>
      <c r="AK17" s="14">
        <f t="shared" si="11"/>
        <v>20</v>
      </c>
      <c r="AL17" s="14">
        <f t="shared" si="11"/>
        <v>84</v>
      </c>
      <c r="AM17" s="14">
        <f t="shared" si="11"/>
        <v>104</v>
      </c>
      <c r="AN17" s="14">
        <f t="shared" si="11"/>
        <v>14551</v>
      </c>
      <c r="AO17" s="14">
        <f t="shared" si="11"/>
        <v>31616</v>
      </c>
      <c r="AP17" s="14">
        <f t="shared" si="11"/>
        <v>46167</v>
      </c>
      <c r="AQ17" s="14">
        <f t="shared" si="11"/>
        <v>566</v>
      </c>
      <c r="AR17" s="14">
        <f t="shared" si="11"/>
        <v>923</v>
      </c>
      <c r="AS17" s="14">
        <f t="shared" si="11"/>
        <v>1489</v>
      </c>
      <c r="AT17" s="15">
        <f>SUM(AH17/AE17*100)</f>
        <v>35.10674783503387</v>
      </c>
      <c r="AU17" s="15">
        <f>SUM(AI17/AF17*100)</f>
        <v>33.52555220474366</v>
      </c>
      <c r="AV17" s="15">
        <f>SUM(AJ17/AG17*100)</f>
        <v>34.03497140962956</v>
      </c>
      <c r="AW17" s="15">
        <f>SUM(AK17/AE17*100)</f>
        <v>0.08574123295892995</v>
      </c>
      <c r="AX17" s="15">
        <f>SUM(AL17/AF17*100)</f>
        <v>0.17116309397668922</v>
      </c>
      <c r="AY17" s="15">
        <f>SUM(AM17/AG17*100)</f>
        <v>0.14364244081655203</v>
      </c>
      <c r="AZ17" s="15">
        <f>SUM(AN17/AE17*100)</f>
        <v>62.38103403926949</v>
      </c>
      <c r="BA17" s="15">
        <f>SUM(AO17/AF17*100)</f>
        <v>64.42252832341674</v>
      </c>
      <c r="BB17" s="15">
        <f>SUM(AP17/AG17*100)</f>
        <v>63.76481312670921</v>
      </c>
      <c r="BC17" s="15">
        <f>SUM(AQ17/AE17*100)</f>
        <v>2.4264768927377176</v>
      </c>
      <c r="BD17" s="15">
        <f>SUM(AR17/AF17*100)</f>
        <v>1.8807563778629066</v>
      </c>
      <c r="BE17" s="15">
        <f>SUM(AS17/AG17*100)</f>
        <v>2.0565730228446726</v>
      </c>
      <c r="BF17" s="13"/>
    </row>
  </sheetData>
  <sheetProtection/>
  <mergeCells count="20">
    <mergeCell ref="B1:BF1"/>
    <mergeCell ref="D2:AD2"/>
    <mergeCell ref="AE2:BF2"/>
    <mergeCell ref="G3:I3"/>
    <mergeCell ref="J3:L3"/>
    <mergeCell ref="M3:O3"/>
    <mergeCell ref="P3:R3"/>
    <mergeCell ref="S3:U3"/>
    <mergeCell ref="V3:X3"/>
    <mergeCell ref="Y3:AA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7"/>
  <sheetViews>
    <sheetView zoomScalePageLayoutView="0" workbookViewId="0" topLeftCell="AY1">
      <selection activeCell="A7" sqref="A7:BF7"/>
    </sheetView>
  </sheetViews>
  <sheetFormatPr defaultColWidth="9.140625" defaultRowHeight="15"/>
  <sheetData>
    <row r="1" spans="1:58" ht="15" customHeight="1">
      <c r="A1" s="3"/>
      <c r="B1" s="102" t="s">
        <v>650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22.5">
      <c r="A2" s="3"/>
      <c r="B2" s="4"/>
      <c r="C2" s="4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 t="s">
        <v>27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5.75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122" t="s">
        <v>34</v>
      </c>
      <c r="H3" s="122"/>
      <c r="I3" s="122"/>
      <c r="J3" s="122" t="s">
        <v>35</v>
      </c>
      <c r="K3" s="122"/>
      <c r="L3" s="122"/>
      <c r="M3" s="122" t="s">
        <v>36</v>
      </c>
      <c r="N3" s="122"/>
      <c r="O3" s="122"/>
      <c r="P3" s="122" t="s">
        <v>37</v>
      </c>
      <c r="Q3" s="122"/>
      <c r="R3" s="122"/>
      <c r="S3" s="122" t="s">
        <v>38</v>
      </c>
      <c r="T3" s="122"/>
      <c r="U3" s="122"/>
      <c r="V3" s="122" t="s">
        <v>39</v>
      </c>
      <c r="W3" s="122"/>
      <c r="X3" s="122"/>
      <c r="Y3" s="122" t="s">
        <v>40</v>
      </c>
      <c r="Z3" s="122"/>
      <c r="AA3" s="122"/>
      <c r="AB3" s="122" t="s">
        <v>41</v>
      </c>
      <c r="AC3" s="122"/>
      <c r="AD3" s="122"/>
      <c r="AE3" s="122" t="s">
        <v>42</v>
      </c>
      <c r="AF3" s="122"/>
      <c r="AG3" s="122"/>
      <c r="AH3" s="122" t="s">
        <v>34</v>
      </c>
      <c r="AI3" s="122"/>
      <c r="AJ3" s="122"/>
      <c r="AK3" s="122" t="s">
        <v>35</v>
      </c>
      <c r="AL3" s="122"/>
      <c r="AM3" s="122"/>
      <c r="AN3" s="122" t="s">
        <v>36</v>
      </c>
      <c r="AO3" s="122"/>
      <c r="AP3" s="122"/>
      <c r="AQ3" s="122" t="s">
        <v>37</v>
      </c>
      <c r="AR3" s="122"/>
      <c r="AS3" s="122"/>
      <c r="AT3" s="122" t="s">
        <v>38</v>
      </c>
      <c r="AU3" s="122"/>
      <c r="AV3" s="122"/>
      <c r="AW3" s="122" t="s">
        <v>39</v>
      </c>
      <c r="AX3" s="122"/>
      <c r="AY3" s="122"/>
      <c r="AZ3" s="122" t="s">
        <v>43</v>
      </c>
      <c r="BA3" s="122"/>
      <c r="BB3" s="122"/>
      <c r="BC3" s="122" t="s">
        <v>44</v>
      </c>
      <c r="BD3" s="122"/>
      <c r="BE3" s="122"/>
      <c r="BF3" s="7"/>
    </row>
    <row r="4" spans="1:58" ht="15.75">
      <c r="A4" s="8"/>
      <c r="B4" s="9"/>
      <c r="C4" s="9"/>
      <c r="D4" s="9"/>
      <c r="E4" s="9"/>
      <c r="F4" s="9"/>
      <c r="G4" s="10" t="s">
        <v>31</v>
      </c>
      <c r="H4" s="10" t="s">
        <v>32</v>
      </c>
      <c r="I4" s="10" t="s">
        <v>33</v>
      </c>
      <c r="J4" s="10" t="s">
        <v>31</v>
      </c>
      <c r="K4" s="10" t="s">
        <v>32</v>
      </c>
      <c r="L4" s="10" t="s">
        <v>33</v>
      </c>
      <c r="M4" s="10" t="s">
        <v>31</v>
      </c>
      <c r="N4" s="10" t="s">
        <v>32</v>
      </c>
      <c r="O4" s="10" t="s">
        <v>33</v>
      </c>
      <c r="P4" s="10" t="s">
        <v>31</v>
      </c>
      <c r="Q4" s="10" t="s">
        <v>32</v>
      </c>
      <c r="R4" s="10" t="s">
        <v>33</v>
      </c>
      <c r="S4" s="10" t="s">
        <v>31</v>
      </c>
      <c r="T4" s="10" t="s">
        <v>45</v>
      </c>
      <c r="U4" s="10" t="s">
        <v>33</v>
      </c>
      <c r="V4" s="10" t="s">
        <v>31</v>
      </c>
      <c r="W4" s="10" t="s">
        <v>32</v>
      </c>
      <c r="X4" s="10" t="s">
        <v>33</v>
      </c>
      <c r="Y4" s="10" t="s">
        <v>31</v>
      </c>
      <c r="Z4" s="10" t="s">
        <v>32</v>
      </c>
      <c r="AA4" s="10" t="s">
        <v>33</v>
      </c>
      <c r="AB4" s="10" t="s">
        <v>31</v>
      </c>
      <c r="AC4" s="10" t="s">
        <v>32</v>
      </c>
      <c r="AD4" s="10" t="s">
        <v>33</v>
      </c>
      <c r="AE4" s="10" t="s">
        <v>31</v>
      </c>
      <c r="AF4" s="10" t="s">
        <v>32</v>
      </c>
      <c r="AG4" s="10" t="s">
        <v>33</v>
      </c>
      <c r="AH4" s="10" t="s">
        <v>31</v>
      </c>
      <c r="AI4" s="10" t="s">
        <v>32</v>
      </c>
      <c r="AJ4" s="10" t="s">
        <v>33</v>
      </c>
      <c r="AK4" s="10" t="s">
        <v>31</v>
      </c>
      <c r="AL4" s="10" t="s">
        <v>32</v>
      </c>
      <c r="AM4" s="10" t="s">
        <v>33</v>
      </c>
      <c r="AN4" s="10" t="s">
        <v>31</v>
      </c>
      <c r="AO4" s="10" t="s">
        <v>32</v>
      </c>
      <c r="AP4" s="10" t="s">
        <v>33</v>
      </c>
      <c r="AQ4" s="10" t="s">
        <v>31</v>
      </c>
      <c r="AR4" s="10" t="s">
        <v>32</v>
      </c>
      <c r="AS4" s="10" t="s">
        <v>33</v>
      </c>
      <c r="AT4" s="10" t="s">
        <v>31</v>
      </c>
      <c r="AU4" s="10" t="s">
        <v>32</v>
      </c>
      <c r="AV4" s="10" t="s">
        <v>33</v>
      </c>
      <c r="AW4" s="10" t="s">
        <v>31</v>
      </c>
      <c r="AX4" s="10" t="s">
        <v>32</v>
      </c>
      <c r="AY4" s="10" t="s">
        <v>33</v>
      </c>
      <c r="AZ4" s="10" t="s">
        <v>31</v>
      </c>
      <c r="BA4" s="10" t="s">
        <v>32</v>
      </c>
      <c r="BB4" s="10" t="s">
        <v>33</v>
      </c>
      <c r="BC4" s="10" t="s">
        <v>31</v>
      </c>
      <c r="BD4" s="10" t="s">
        <v>32</v>
      </c>
      <c r="BE4" s="10" t="s">
        <v>33</v>
      </c>
      <c r="BF4" s="11"/>
    </row>
    <row r="5" spans="1:58" ht="15">
      <c r="A5" s="12" t="s">
        <v>46</v>
      </c>
      <c r="B5" s="13" t="s">
        <v>91</v>
      </c>
      <c r="C5" s="13" t="s">
        <v>92</v>
      </c>
      <c r="D5" s="14">
        <v>2935</v>
      </c>
      <c r="E5" s="14">
        <v>7912</v>
      </c>
      <c r="F5" s="14">
        <v>10847</v>
      </c>
      <c r="G5" s="14">
        <v>1001</v>
      </c>
      <c r="H5" s="14">
        <v>2368</v>
      </c>
      <c r="I5" s="14">
        <v>3369</v>
      </c>
      <c r="J5" s="14">
        <v>486</v>
      </c>
      <c r="K5" s="14">
        <v>1547</v>
      </c>
      <c r="L5" s="14">
        <v>2033</v>
      </c>
      <c r="M5" s="14">
        <v>1213</v>
      </c>
      <c r="N5" s="14">
        <v>3503</v>
      </c>
      <c r="O5" s="14">
        <v>4716</v>
      </c>
      <c r="P5" s="14">
        <v>235</v>
      </c>
      <c r="Q5" s="14">
        <v>494</v>
      </c>
      <c r="R5" s="14">
        <v>729</v>
      </c>
      <c r="S5" s="15">
        <f>SUM(G5/D5*100)</f>
        <v>34.10562180579216</v>
      </c>
      <c r="T5" s="15">
        <f>SUM(H5/E5*100)</f>
        <v>29.92922143579373</v>
      </c>
      <c r="U5" s="15">
        <f>SUM(I5/F5*100)</f>
        <v>31.05927906333548</v>
      </c>
      <c r="V5" s="15">
        <f>SUM(J5/D5*100)</f>
        <v>16.5587734241908</v>
      </c>
      <c r="W5" s="15">
        <f>SUM(K5/E5*100)</f>
        <v>19.5525783619818</v>
      </c>
      <c r="X5" s="15">
        <f>SUM(L5/F5*100)</f>
        <v>18.742509449617405</v>
      </c>
      <c r="Y5" s="15">
        <f>SUM(M5/D5*100)</f>
        <v>41.32879045996593</v>
      </c>
      <c r="Z5" s="15">
        <f>SUM(N5/E5*100)</f>
        <v>44.27451971688574</v>
      </c>
      <c r="AA5" s="15">
        <f>SUM(O5/F5*100)</f>
        <v>43.477459205310225</v>
      </c>
      <c r="AB5" s="15">
        <f>SUM(P5/D5*100)</f>
        <v>8.006814310051109</v>
      </c>
      <c r="AC5" s="15">
        <f>SUM(Q5/E5*100)</f>
        <v>6.243680485338726</v>
      </c>
      <c r="AD5" s="15">
        <f>SUM(R5/F5*100)</f>
        <v>6.720752281736885</v>
      </c>
      <c r="AE5" s="14">
        <v>1823</v>
      </c>
      <c r="AF5" s="14">
        <v>4298</v>
      </c>
      <c r="AG5" s="14">
        <v>6121</v>
      </c>
      <c r="AH5" s="14">
        <v>586</v>
      </c>
      <c r="AI5" s="14">
        <v>1224</v>
      </c>
      <c r="AJ5" s="14">
        <v>1810</v>
      </c>
      <c r="AK5" s="14">
        <v>254</v>
      </c>
      <c r="AL5" s="14">
        <v>805</v>
      </c>
      <c r="AM5" s="14">
        <v>1059</v>
      </c>
      <c r="AN5" s="14">
        <v>797</v>
      </c>
      <c r="AO5" s="14">
        <v>1901</v>
      </c>
      <c r="AP5" s="14">
        <v>2698</v>
      </c>
      <c r="AQ5" s="14">
        <v>186</v>
      </c>
      <c r="AR5" s="14">
        <v>368</v>
      </c>
      <c r="AS5" s="14">
        <v>554</v>
      </c>
      <c r="AT5" s="15">
        <f>SUM(AH5/AE5*100)</f>
        <v>32.14481623697203</v>
      </c>
      <c r="AU5" s="15">
        <f>SUM(AI5/AF5*100)</f>
        <v>28.47836202885063</v>
      </c>
      <c r="AV5" s="15">
        <f>SUM(AJ5/AG5*100)</f>
        <v>29.570331645156024</v>
      </c>
      <c r="AW5" s="15">
        <f>SUM(AK5/AE5*100)</f>
        <v>13.933077345035654</v>
      </c>
      <c r="AX5" s="15">
        <f>SUM(AL5/AF5*100)</f>
        <v>18.729641693811075</v>
      </c>
      <c r="AY5" s="15">
        <f>SUM(AM5/AG5*100)</f>
        <v>17.301094592386864</v>
      </c>
      <c r="AZ5" s="15">
        <f>SUM(AN5/AE5*100)</f>
        <v>43.719144267690616</v>
      </c>
      <c r="BA5" s="15">
        <f>SUM(AO5/AF5*100)</f>
        <v>44.22987436016752</v>
      </c>
      <c r="BB5" s="15">
        <f>SUM(AP5/AG5*100)</f>
        <v>44.07776507106682</v>
      </c>
      <c r="BC5" s="15">
        <f>SUM(AQ5/AE5*100)</f>
        <v>10.202962150301701</v>
      </c>
      <c r="BD5" s="15">
        <f>SUM(AR5/AF5*100)</f>
        <v>8.562121917170778</v>
      </c>
      <c r="BE5" s="15">
        <f>SUM(AS5/AG5*100)</f>
        <v>9.050808691390296</v>
      </c>
      <c r="BF5" s="13"/>
    </row>
    <row r="6" spans="1:58" ht="15">
      <c r="A6" s="12"/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3"/>
    </row>
    <row r="7" spans="1:58" ht="15">
      <c r="A7" s="12"/>
      <c r="B7" s="13" t="s">
        <v>33</v>
      </c>
      <c r="C7" s="13"/>
      <c r="D7" s="14">
        <v>2935</v>
      </c>
      <c r="E7" s="14">
        <v>7912</v>
      </c>
      <c r="F7" s="14">
        <v>10847</v>
      </c>
      <c r="G7" s="14">
        <v>1001</v>
      </c>
      <c r="H7" s="14">
        <v>2368</v>
      </c>
      <c r="I7" s="14">
        <v>3369</v>
      </c>
      <c r="J7" s="14">
        <v>486</v>
      </c>
      <c r="K7" s="14">
        <v>1547</v>
      </c>
      <c r="L7" s="14">
        <v>2033</v>
      </c>
      <c r="M7" s="14">
        <v>1213</v>
      </c>
      <c r="N7" s="14">
        <v>3503</v>
      </c>
      <c r="O7" s="14">
        <v>4716</v>
      </c>
      <c r="P7" s="14">
        <v>235</v>
      </c>
      <c r="Q7" s="14">
        <v>494</v>
      </c>
      <c r="R7" s="14">
        <v>729</v>
      </c>
      <c r="S7" s="15">
        <f>SUM(G7/D7*100)</f>
        <v>34.10562180579216</v>
      </c>
      <c r="T7" s="15">
        <f>SUM(H7/E7*100)</f>
        <v>29.92922143579373</v>
      </c>
      <c r="U7" s="15">
        <f>SUM(I7/F7*100)</f>
        <v>31.05927906333548</v>
      </c>
      <c r="V7" s="15">
        <f>SUM(J7/D7*100)</f>
        <v>16.5587734241908</v>
      </c>
      <c r="W7" s="15">
        <f>SUM(K7/E7*100)</f>
        <v>19.5525783619818</v>
      </c>
      <c r="X7" s="15">
        <f>SUM(L7/F7*100)</f>
        <v>18.742509449617405</v>
      </c>
      <c r="Y7" s="15">
        <f>SUM(M7/D7*100)</f>
        <v>41.32879045996593</v>
      </c>
      <c r="Z7" s="15">
        <f>SUM(N7/E7*100)</f>
        <v>44.27451971688574</v>
      </c>
      <c r="AA7" s="15">
        <f>SUM(O7/F7*100)</f>
        <v>43.477459205310225</v>
      </c>
      <c r="AB7" s="15">
        <f>SUM(P7/D7*100)</f>
        <v>8.006814310051109</v>
      </c>
      <c r="AC7" s="15">
        <f>SUM(Q7/E7*100)</f>
        <v>6.243680485338726</v>
      </c>
      <c r="AD7" s="15">
        <f>SUM(R7/F7*100)</f>
        <v>6.720752281736885</v>
      </c>
      <c r="AE7" s="14">
        <v>1823</v>
      </c>
      <c r="AF7" s="14">
        <v>4298</v>
      </c>
      <c r="AG7" s="14">
        <v>6121</v>
      </c>
      <c r="AH7" s="14">
        <v>586</v>
      </c>
      <c r="AI7" s="14">
        <v>1224</v>
      </c>
      <c r="AJ7" s="14">
        <v>1810</v>
      </c>
      <c r="AK7" s="14">
        <v>254</v>
      </c>
      <c r="AL7" s="14">
        <v>805</v>
      </c>
      <c r="AM7" s="14">
        <v>1059</v>
      </c>
      <c r="AN7" s="14">
        <v>797</v>
      </c>
      <c r="AO7" s="14">
        <v>1901</v>
      </c>
      <c r="AP7" s="14">
        <v>2698</v>
      </c>
      <c r="AQ7" s="14">
        <v>186</v>
      </c>
      <c r="AR7" s="14">
        <v>368</v>
      </c>
      <c r="AS7" s="14">
        <v>554</v>
      </c>
      <c r="AT7" s="15">
        <f>SUM(AH7/AE7*100)</f>
        <v>32.14481623697203</v>
      </c>
      <c r="AU7" s="15">
        <f>SUM(AI7/AF7*100)</f>
        <v>28.47836202885063</v>
      </c>
      <c r="AV7" s="15">
        <f>SUM(AJ7/AG7*100)</f>
        <v>29.570331645156024</v>
      </c>
      <c r="AW7" s="15">
        <f>SUM(AK7/AE7*100)</f>
        <v>13.933077345035654</v>
      </c>
      <c r="AX7" s="15">
        <f>SUM(AL7/AF7*100)</f>
        <v>18.729641693811075</v>
      </c>
      <c r="AY7" s="15">
        <f>SUM(AM7/AG7*100)</f>
        <v>17.301094592386864</v>
      </c>
      <c r="AZ7" s="15">
        <f>SUM(AN7/AE7*100)</f>
        <v>43.719144267690616</v>
      </c>
      <c r="BA7" s="15">
        <f>SUM(AO7/AF7*100)</f>
        <v>44.22987436016752</v>
      </c>
      <c r="BB7" s="15">
        <f>SUM(AP7/AG7*100)</f>
        <v>44.07776507106682</v>
      </c>
      <c r="BC7" s="15">
        <f>SUM(AQ7/AE7*100)</f>
        <v>10.202962150301701</v>
      </c>
      <c r="BD7" s="15">
        <f>SUM(AR7/AF7*100)</f>
        <v>8.562121917170778</v>
      </c>
      <c r="BE7" s="15">
        <f>SUM(AS7/AG7*100)</f>
        <v>9.050808691390296</v>
      </c>
      <c r="BF7" s="13"/>
    </row>
  </sheetData>
  <sheetProtection/>
  <mergeCells count="20">
    <mergeCell ref="B1:BF1"/>
    <mergeCell ref="D2:AD2"/>
    <mergeCell ref="AE2:BF2"/>
    <mergeCell ref="G3:I3"/>
    <mergeCell ref="J3:L3"/>
    <mergeCell ref="M3:O3"/>
    <mergeCell ref="P3:R3"/>
    <mergeCell ref="S3:U3"/>
    <mergeCell ref="V3:X3"/>
    <mergeCell ref="Y3:AA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"/>
  <sheetViews>
    <sheetView zoomScalePageLayoutView="0" workbookViewId="0" topLeftCell="AX1">
      <selection activeCell="G8" sqref="G8:BF8"/>
    </sheetView>
  </sheetViews>
  <sheetFormatPr defaultColWidth="9.140625" defaultRowHeight="15"/>
  <sheetData>
    <row r="1" spans="1:58" ht="15">
      <c r="A1" s="3"/>
      <c r="B1" s="102" t="s">
        <v>650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22.5">
      <c r="A2" s="3"/>
      <c r="B2" s="4"/>
      <c r="C2" s="4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 t="s">
        <v>27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5.75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122" t="s">
        <v>34</v>
      </c>
      <c r="H3" s="122"/>
      <c r="I3" s="122"/>
      <c r="J3" s="122" t="s">
        <v>35</v>
      </c>
      <c r="K3" s="122"/>
      <c r="L3" s="122"/>
      <c r="M3" s="122" t="s">
        <v>36</v>
      </c>
      <c r="N3" s="122"/>
      <c r="O3" s="122"/>
      <c r="P3" s="122" t="s">
        <v>37</v>
      </c>
      <c r="Q3" s="122"/>
      <c r="R3" s="122"/>
      <c r="S3" s="122" t="s">
        <v>38</v>
      </c>
      <c r="T3" s="122"/>
      <c r="U3" s="122"/>
      <c r="V3" s="122" t="s">
        <v>39</v>
      </c>
      <c r="W3" s="122"/>
      <c r="X3" s="122"/>
      <c r="Y3" s="122" t="s">
        <v>40</v>
      </c>
      <c r="Z3" s="122"/>
      <c r="AA3" s="122"/>
      <c r="AB3" s="122" t="s">
        <v>41</v>
      </c>
      <c r="AC3" s="122"/>
      <c r="AD3" s="122"/>
      <c r="AE3" s="122" t="s">
        <v>42</v>
      </c>
      <c r="AF3" s="122"/>
      <c r="AG3" s="122"/>
      <c r="AH3" s="122" t="s">
        <v>34</v>
      </c>
      <c r="AI3" s="122"/>
      <c r="AJ3" s="122"/>
      <c r="AK3" s="122" t="s">
        <v>35</v>
      </c>
      <c r="AL3" s="122"/>
      <c r="AM3" s="122"/>
      <c r="AN3" s="122" t="s">
        <v>36</v>
      </c>
      <c r="AO3" s="122"/>
      <c r="AP3" s="122"/>
      <c r="AQ3" s="122" t="s">
        <v>37</v>
      </c>
      <c r="AR3" s="122"/>
      <c r="AS3" s="122"/>
      <c r="AT3" s="122" t="s">
        <v>38</v>
      </c>
      <c r="AU3" s="122"/>
      <c r="AV3" s="122"/>
      <c r="AW3" s="122" t="s">
        <v>39</v>
      </c>
      <c r="AX3" s="122"/>
      <c r="AY3" s="122"/>
      <c r="AZ3" s="122" t="s">
        <v>43</v>
      </c>
      <c r="BA3" s="122"/>
      <c r="BB3" s="122"/>
      <c r="BC3" s="122" t="s">
        <v>44</v>
      </c>
      <c r="BD3" s="122"/>
      <c r="BE3" s="122"/>
      <c r="BF3" s="7"/>
    </row>
    <row r="4" spans="1:58" ht="15.75">
      <c r="A4" s="8"/>
      <c r="B4" s="9"/>
      <c r="C4" s="9"/>
      <c r="D4" s="9"/>
      <c r="E4" s="9"/>
      <c r="F4" s="9"/>
      <c r="G4" s="10" t="s">
        <v>31</v>
      </c>
      <c r="H4" s="10" t="s">
        <v>32</v>
      </c>
      <c r="I4" s="10" t="s">
        <v>33</v>
      </c>
      <c r="J4" s="10" t="s">
        <v>31</v>
      </c>
      <c r="K4" s="10" t="s">
        <v>32</v>
      </c>
      <c r="L4" s="10" t="s">
        <v>33</v>
      </c>
      <c r="M4" s="10" t="s">
        <v>31</v>
      </c>
      <c r="N4" s="10" t="s">
        <v>32</v>
      </c>
      <c r="O4" s="10" t="s">
        <v>33</v>
      </c>
      <c r="P4" s="10" t="s">
        <v>31</v>
      </c>
      <c r="Q4" s="10" t="s">
        <v>32</v>
      </c>
      <c r="R4" s="10" t="s">
        <v>33</v>
      </c>
      <c r="S4" s="10" t="s">
        <v>31</v>
      </c>
      <c r="T4" s="10" t="s">
        <v>45</v>
      </c>
      <c r="U4" s="10" t="s">
        <v>33</v>
      </c>
      <c r="V4" s="10" t="s">
        <v>31</v>
      </c>
      <c r="W4" s="10" t="s">
        <v>32</v>
      </c>
      <c r="X4" s="10" t="s">
        <v>33</v>
      </c>
      <c r="Y4" s="10" t="s">
        <v>31</v>
      </c>
      <c r="Z4" s="10" t="s">
        <v>32</v>
      </c>
      <c r="AA4" s="10" t="s">
        <v>33</v>
      </c>
      <c r="AB4" s="10" t="s">
        <v>31</v>
      </c>
      <c r="AC4" s="10" t="s">
        <v>32</v>
      </c>
      <c r="AD4" s="10" t="s">
        <v>33</v>
      </c>
      <c r="AE4" s="10" t="s">
        <v>31</v>
      </c>
      <c r="AF4" s="10" t="s">
        <v>32</v>
      </c>
      <c r="AG4" s="10" t="s">
        <v>33</v>
      </c>
      <c r="AH4" s="10" t="s">
        <v>31</v>
      </c>
      <c r="AI4" s="10" t="s">
        <v>32</v>
      </c>
      <c r="AJ4" s="10" t="s">
        <v>33</v>
      </c>
      <c r="AK4" s="10" t="s">
        <v>31</v>
      </c>
      <c r="AL4" s="10" t="s">
        <v>32</v>
      </c>
      <c r="AM4" s="10" t="s">
        <v>33</v>
      </c>
      <c r="AN4" s="10" t="s">
        <v>31</v>
      </c>
      <c r="AO4" s="10" t="s">
        <v>32</v>
      </c>
      <c r="AP4" s="10" t="s">
        <v>33</v>
      </c>
      <c r="AQ4" s="10" t="s">
        <v>31</v>
      </c>
      <c r="AR4" s="10" t="s">
        <v>32</v>
      </c>
      <c r="AS4" s="10" t="s">
        <v>33</v>
      </c>
      <c r="AT4" s="10" t="s">
        <v>31</v>
      </c>
      <c r="AU4" s="10" t="s">
        <v>32</v>
      </c>
      <c r="AV4" s="10" t="s">
        <v>33</v>
      </c>
      <c r="AW4" s="10" t="s">
        <v>31</v>
      </c>
      <c r="AX4" s="10" t="s">
        <v>32</v>
      </c>
      <c r="AY4" s="10" t="s">
        <v>33</v>
      </c>
      <c r="AZ4" s="10" t="s">
        <v>31</v>
      </c>
      <c r="BA4" s="10" t="s">
        <v>32</v>
      </c>
      <c r="BB4" s="10" t="s">
        <v>33</v>
      </c>
      <c r="BC4" s="10" t="s">
        <v>31</v>
      </c>
      <c r="BD4" s="10" t="s">
        <v>32</v>
      </c>
      <c r="BE4" s="10" t="s">
        <v>33</v>
      </c>
      <c r="BF4" s="11"/>
    </row>
    <row r="5" spans="1:58" ht="15">
      <c r="A5" s="12" t="s">
        <v>46</v>
      </c>
      <c r="B5" s="13" t="s">
        <v>19</v>
      </c>
      <c r="C5" s="13" t="s">
        <v>93</v>
      </c>
      <c r="D5" s="14">
        <v>27295</v>
      </c>
      <c r="E5" s="14">
        <v>50279</v>
      </c>
      <c r="F5" s="14">
        <v>77574</v>
      </c>
      <c r="G5" s="14">
        <v>4973</v>
      </c>
      <c r="H5" s="14">
        <v>8841</v>
      </c>
      <c r="I5" s="14">
        <v>13814</v>
      </c>
      <c r="J5" s="14">
        <v>541</v>
      </c>
      <c r="K5" s="14">
        <v>726</v>
      </c>
      <c r="L5" s="14">
        <v>1267</v>
      </c>
      <c r="M5" s="14">
        <v>20849</v>
      </c>
      <c r="N5" s="14">
        <v>39379</v>
      </c>
      <c r="O5" s="14">
        <v>60228</v>
      </c>
      <c r="P5" s="14">
        <v>932</v>
      </c>
      <c r="Q5" s="14">
        <v>1333</v>
      </c>
      <c r="R5" s="14">
        <v>2265</v>
      </c>
      <c r="S5" s="15">
        <f aca="true" t="shared" si="0" ref="S5:U6">SUM(G5/D5*100)</f>
        <v>18.21945411247481</v>
      </c>
      <c r="T5" s="15">
        <f t="shared" si="0"/>
        <v>17.583881938781598</v>
      </c>
      <c r="U5" s="15">
        <f t="shared" si="0"/>
        <v>17.807512826462474</v>
      </c>
      <c r="V5" s="15">
        <f>SUM(J5/D5*100)</f>
        <v>1.9820479941381204</v>
      </c>
      <c r="W5" s="15">
        <f>SUM(K5/E5*100)</f>
        <v>1.4439427991805724</v>
      </c>
      <c r="X5" s="15">
        <f>SUM(L5/F5*100)</f>
        <v>1.633279191481682</v>
      </c>
      <c r="Y5" s="15">
        <f aca="true" t="shared" si="1" ref="Y5:AA6">SUM(M5/D5*100)</f>
        <v>76.38395310496428</v>
      </c>
      <c r="Z5" s="15">
        <f t="shared" si="1"/>
        <v>78.32096899301895</v>
      </c>
      <c r="AA5" s="15">
        <f t="shared" si="1"/>
        <v>77.63941526800217</v>
      </c>
      <c r="AB5" s="15">
        <f aca="true" t="shared" si="2" ref="AB5:AD6">SUM(P5/D5*100)</f>
        <v>3.414544788422788</v>
      </c>
      <c r="AC5" s="15">
        <f t="shared" si="2"/>
        <v>2.6512062690188745</v>
      </c>
      <c r="AD5" s="15">
        <f t="shared" si="2"/>
        <v>2.9197927140536777</v>
      </c>
      <c r="AE5" s="14">
        <v>24506</v>
      </c>
      <c r="AF5" s="14">
        <v>45714</v>
      </c>
      <c r="AG5" s="14">
        <v>70220</v>
      </c>
      <c r="AH5" s="14">
        <v>4500</v>
      </c>
      <c r="AI5" s="14">
        <v>8074</v>
      </c>
      <c r="AJ5" s="14">
        <v>12574</v>
      </c>
      <c r="AK5" s="14">
        <v>490</v>
      </c>
      <c r="AL5" s="14">
        <v>671</v>
      </c>
      <c r="AM5" s="14">
        <v>1161</v>
      </c>
      <c r="AN5" s="14">
        <v>18643</v>
      </c>
      <c r="AO5" s="14">
        <v>35728</v>
      </c>
      <c r="AP5" s="14">
        <v>54371</v>
      </c>
      <c r="AQ5" s="14">
        <v>873</v>
      </c>
      <c r="AR5" s="14">
        <v>1241</v>
      </c>
      <c r="AS5" s="14">
        <v>2114</v>
      </c>
      <c r="AT5" s="15">
        <f aca="true" t="shared" si="3" ref="AT5:AV6">SUM(AH5/AE5*100)</f>
        <v>18.3628499143067</v>
      </c>
      <c r="AU5" s="15">
        <f t="shared" si="3"/>
        <v>17.66198538740867</v>
      </c>
      <c r="AV5" s="15">
        <f t="shared" si="3"/>
        <v>17.906579322130447</v>
      </c>
      <c r="AW5" s="15">
        <f>SUM(AK5/AE5*100)</f>
        <v>1.9995103240022853</v>
      </c>
      <c r="AX5" s="15">
        <f>SUM(AL5/AF5*100)</f>
        <v>1.4678216738854617</v>
      </c>
      <c r="AY5" s="15">
        <f>SUM(AM5/AG5*100)</f>
        <v>1.6533751068071774</v>
      </c>
      <c r="AZ5" s="15">
        <f aca="true" t="shared" si="4" ref="AZ5:BB6">SUM(AN5/AE5*100)</f>
        <v>76.07524687831551</v>
      </c>
      <c r="BA5" s="15">
        <f t="shared" si="4"/>
        <v>78.15548847180295</v>
      </c>
      <c r="BB5" s="15">
        <f t="shared" si="4"/>
        <v>77.42950726288807</v>
      </c>
      <c r="BC5" s="15">
        <f aca="true" t="shared" si="5" ref="BC5:BE6">SUM(AQ5/AE5*100)</f>
        <v>3.5623928833755003</v>
      </c>
      <c r="BD5" s="15">
        <f t="shared" si="5"/>
        <v>2.7147044669029183</v>
      </c>
      <c r="BE5" s="15">
        <f t="shared" si="5"/>
        <v>3.0105383081743096</v>
      </c>
      <c r="BF5" s="13"/>
    </row>
    <row r="6" spans="1:58" ht="15">
      <c r="A6" s="12" t="s">
        <v>50</v>
      </c>
      <c r="B6" s="13" t="s">
        <v>19</v>
      </c>
      <c r="C6" s="13" t="s">
        <v>94</v>
      </c>
      <c r="D6" s="14">
        <v>6423</v>
      </c>
      <c r="E6" s="14">
        <v>11477</v>
      </c>
      <c r="F6" s="14">
        <v>17900</v>
      </c>
      <c r="G6" s="14">
        <v>2712</v>
      </c>
      <c r="H6" s="14">
        <v>4247</v>
      </c>
      <c r="I6" s="14">
        <v>6959</v>
      </c>
      <c r="J6" s="13" t="s">
        <v>49</v>
      </c>
      <c r="K6" s="13" t="s">
        <v>49</v>
      </c>
      <c r="L6" s="13" t="s">
        <v>49</v>
      </c>
      <c r="M6" s="14">
        <v>3674</v>
      </c>
      <c r="N6" s="14">
        <v>7165</v>
      </c>
      <c r="O6" s="14">
        <v>10839</v>
      </c>
      <c r="P6" s="14">
        <v>37</v>
      </c>
      <c r="Q6" s="14">
        <v>65</v>
      </c>
      <c r="R6" s="14">
        <v>102</v>
      </c>
      <c r="S6" s="15">
        <f t="shared" si="0"/>
        <v>42.2232601588043</v>
      </c>
      <c r="T6" s="15">
        <f t="shared" si="0"/>
        <v>37.00444366994859</v>
      </c>
      <c r="U6" s="15">
        <f t="shared" si="0"/>
        <v>38.87709497206704</v>
      </c>
      <c r="V6" s="15"/>
      <c r="W6" s="15"/>
      <c r="X6" s="15"/>
      <c r="Y6" s="15">
        <f t="shared" si="1"/>
        <v>57.20068503814417</v>
      </c>
      <c r="Z6" s="15">
        <f t="shared" si="1"/>
        <v>62.429206238564085</v>
      </c>
      <c r="AA6" s="15">
        <f t="shared" si="1"/>
        <v>60.55307262569832</v>
      </c>
      <c r="AB6" s="15">
        <f t="shared" si="2"/>
        <v>0.5760548030515336</v>
      </c>
      <c r="AC6" s="15">
        <f t="shared" si="2"/>
        <v>0.5663500914873225</v>
      </c>
      <c r="AD6" s="15">
        <f t="shared" si="2"/>
        <v>0.5698324022346369</v>
      </c>
      <c r="AE6" s="14">
        <v>5692</v>
      </c>
      <c r="AF6" s="14">
        <v>10318</v>
      </c>
      <c r="AG6" s="14">
        <v>16010</v>
      </c>
      <c r="AH6" s="14">
        <v>2402</v>
      </c>
      <c r="AI6" s="14">
        <v>3739</v>
      </c>
      <c r="AJ6" s="14">
        <v>6141</v>
      </c>
      <c r="AK6" s="13" t="s">
        <v>49</v>
      </c>
      <c r="AL6" s="13" t="s">
        <v>49</v>
      </c>
      <c r="AM6" s="13" t="s">
        <v>49</v>
      </c>
      <c r="AN6" s="14">
        <v>3255</v>
      </c>
      <c r="AO6" s="14">
        <v>6517</v>
      </c>
      <c r="AP6" s="14">
        <v>9772</v>
      </c>
      <c r="AQ6" s="14">
        <v>35</v>
      </c>
      <c r="AR6" s="14">
        <v>62</v>
      </c>
      <c r="AS6" s="14">
        <v>97</v>
      </c>
      <c r="AT6" s="15">
        <f t="shared" si="3"/>
        <v>42.19957835558679</v>
      </c>
      <c r="AU6" s="15">
        <f t="shared" si="3"/>
        <v>36.23764295406087</v>
      </c>
      <c r="AV6" s="15">
        <f t="shared" si="3"/>
        <v>38.35727670206121</v>
      </c>
      <c r="AW6" s="15"/>
      <c r="AX6" s="15"/>
      <c r="AY6" s="15"/>
      <c r="AZ6" s="15">
        <f t="shared" si="4"/>
        <v>57.18552354181307</v>
      </c>
      <c r="BA6" s="15">
        <f t="shared" si="4"/>
        <v>63.16146540027137</v>
      </c>
      <c r="BB6" s="15">
        <f t="shared" si="4"/>
        <v>61.0368519675203</v>
      </c>
      <c r="BC6" s="15">
        <f t="shared" si="5"/>
        <v>0.6148981026001406</v>
      </c>
      <c r="BD6" s="15">
        <f t="shared" si="5"/>
        <v>0.6008916456677651</v>
      </c>
      <c r="BE6" s="15">
        <f t="shared" si="5"/>
        <v>0.6058713304184884</v>
      </c>
      <c r="BF6" s="13"/>
    </row>
    <row r="7" spans="1:58" ht="15">
      <c r="A7" s="12"/>
      <c r="B7" s="13"/>
      <c r="C7" s="13"/>
      <c r="D7" s="14"/>
      <c r="E7" s="14"/>
      <c r="F7" s="14"/>
      <c r="G7" s="14"/>
      <c r="H7" s="14"/>
      <c r="I7" s="14"/>
      <c r="J7" s="13"/>
      <c r="K7" s="13"/>
      <c r="L7" s="13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4"/>
      <c r="AF7" s="14"/>
      <c r="AG7" s="14"/>
      <c r="AH7" s="14"/>
      <c r="AI7" s="14"/>
      <c r="AJ7" s="14"/>
      <c r="AK7" s="13"/>
      <c r="AL7" s="13"/>
      <c r="AM7" s="13"/>
      <c r="AN7" s="14"/>
      <c r="AO7" s="14"/>
      <c r="AP7" s="14"/>
      <c r="AQ7" s="14"/>
      <c r="AR7" s="14"/>
      <c r="AS7" s="14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3"/>
    </row>
    <row r="8" spans="1:58" ht="15">
      <c r="A8" s="12"/>
      <c r="B8" s="13" t="s">
        <v>33</v>
      </c>
      <c r="C8" s="13"/>
      <c r="D8" s="14">
        <f aca="true" t="shared" si="6" ref="D8:R8">SUM(D5:D7)</f>
        <v>33718</v>
      </c>
      <c r="E8" s="14">
        <f t="shared" si="6"/>
        <v>61756</v>
      </c>
      <c r="F8" s="14">
        <f t="shared" si="6"/>
        <v>95474</v>
      </c>
      <c r="G8" s="14">
        <f t="shared" si="6"/>
        <v>7685</v>
      </c>
      <c r="H8" s="14">
        <f t="shared" si="6"/>
        <v>13088</v>
      </c>
      <c r="I8" s="14">
        <f t="shared" si="6"/>
        <v>20773</v>
      </c>
      <c r="J8" s="14">
        <f t="shared" si="6"/>
        <v>541</v>
      </c>
      <c r="K8" s="14">
        <f t="shared" si="6"/>
        <v>726</v>
      </c>
      <c r="L8" s="14">
        <f t="shared" si="6"/>
        <v>1267</v>
      </c>
      <c r="M8" s="14">
        <f t="shared" si="6"/>
        <v>24523</v>
      </c>
      <c r="N8" s="14">
        <f t="shared" si="6"/>
        <v>46544</v>
      </c>
      <c r="O8" s="14">
        <f t="shared" si="6"/>
        <v>71067</v>
      </c>
      <c r="P8" s="14">
        <f t="shared" si="6"/>
        <v>969</v>
      </c>
      <c r="Q8" s="14">
        <f t="shared" si="6"/>
        <v>1398</v>
      </c>
      <c r="R8" s="14">
        <f t="shared" si="6"/>
        <v>2367</v>
      </c>
      <c r="S8" s="15">
        <f>SUM(G8/D8*100)</f>
        <v>22.79198054451628</v>
      </c>
      <c r="T8" s="15">
        <f>SUM(H8/E8*100)</f>
        <v>21.19308245352678</v>
      </c>
      <c r="U8" s="15">
        <f>SUM(I8/F8*100)</f>
        <v>21.757756038293145</v>
      </c>
      <c r="V8" s="15">
        <f>SUM(J8/D8*100)</f>
        <v>1.6044842517349784</v>
      </c>
      <c r="W8" s="15">
        <f>SUM(K8/E8*100)</f>
        <v>1.1755942742405596</v>
      </c>
      <c r="X8" s="15">
        <f>SUM(L8/F8*100)</f>
        <v>1.3270628652826948</v>
      </c>
      <c r="Y8" s="15">
        <f>SUM(M8/D8*100)</f>
        <v>72.72969927041936</v>
      </c>
      <c r="Z8" s="15">
        <f>SUM(N8/E8*100)</f>
        <v>75.36757562018266</v>
      </c>
      <c r="AA8" s="15">
        <f>SUM(O8/F8*100)</f>
        <v>74.43597209711544</v>
      </c>
      <c r="AB8" s="15">
        <f>SUM(P8/D8*100)</f>
        <v>2.873835933329379</v>
      </c>
      <c r="AC8" s="15">
        <f>SUM(Q8/E8*100)</f>
        <v>2.2637476520500033</v>
      </c>
      <c r="AD8" s="15">
        <f>SUM(R8/F8*100)</f>
        <v>2.479208999308712</v>
      </c>
      <c r="AE8" s="14">
        <f aca="true" t="shared" si="7" ref="AE8:AS8">SUM(AE5:AE7)</f>
        <v>30198</v>
      </c>
      <c r="AF8" s="14">
        <f t="shared" si="7"/>
        <v>56032</v>
      </c>
      <c r="AG8" s="14">
        <f t="shared" si="7"/>
        <v>86230</v>
      </c>
      <c r="AH8" s="14">
        <f t="shared" si="7"/>
        <v>6902</v>
      </c>
      <c r="AI8" s="14">
        <f t="shared" si="7"/>
        <v>11813</v>
      </c>
      <c r="AJ8" s="14">
        <f t="shared" si="7"/>
        <v>18715</v>
      </c>
      <c r="AK8" s="14">
        <f t="shared" si="7"/>
        <v>490</v>
      </c>
      <c r="AL8" s="14">
        <f t="shared" si="7"/>
        <v>671</v>
      </c>
      <c r="AM8" s="14">
        <f t="shared" si="7"/>
        <v>1161</v>
      </c>
      <c r="AN8" s="14">
        <f t="shared" si="7"/>
        <v>21898</v>
      </c>
      <c r="AO8" s="14">
        <f t="shared" si="7"/>
        <v>42245</v>
      </c>
      <c r="AP8" s="14">
        <f t="shared" si="7"/>
        <v>64143</v>
      </c>
      <c r="AQ8" s="14">
        <f t="shared" si="7"/>
        <v>908</v>
      </c>
      <c r="AR8" s="14">
        <f t="shared" si="7"/>
        <v>1303</v>
      </c>
      <c r="AS8" s="14">
        <f t="shared" si="7"/>
        <v>2211</v>
      </c>
      <c r="AT8" s="15">
        <f>SUM(AH8/AE8*100)</f>
        <v>22.85581826611034</v>
      </c>
      <c r="AU8" s="15">
        <f>SUM(AI8/AF8*100)</f>
        <v>21.08259565962307</v>
      </c>
      <c r="AV8" s="15">
        <f>SUM(AJ8/AG8*100)</f>
        <v>21.703583439638177</v>
      </c>
      <c r="AW8" s="15">
        <f>SUM(AK8/AE8*100)</f>
        <v>1.6226240148354196</v>
      </c>
      <c r="AX8" s="15">
        <f>SUM(AL8/AF8*100)</f>
        <v>1.197529982866933</v>
      </c>
      <c r="AY8" s="15">
        <f>SUM(AM8/AG8*100)</f>
        <v>1.3463991650237737</v>
      </c>
      <c r="AZ8" s="15">
        <f>SUM(AN8/AE8*100)</f>
        <v>72.51473607523677</v>
      </c>
      <c r="BA8" s="15">
        <f>SUM(AO8/AF8*100)</f>
        <v>75.39441747572816</v>
      </c>
      <c r="BB8" s="15">
        <f>SUM(AP8/AG8*100)</f>
        <v>74.38594456685608</v>
      </c>
      <c r="BC8" s="15">
        <f>SUM(AQ8/AE8*100)</f>
        <v>3.0068216438174713</v>
      </c>
      <c r="BD8" s="15">
        <f>SUM(AR8/AF8*100)</f>
        <v>2.325456881781839</v>
      </c>
      <c r="BE8" s="15">
        <f>SUM(AS8/AG8*100)</f>
        <v>2.564072828481967</v>
      </c>
      <c r="BF8" s="13"/>
    </row>
  </sheetData>
  <sheetProtection/>
  <mergeCells count="20">
    <mergeCell ref="B1:BF1"/>
    <mergeCell ref="D2:AD2"/>
    <mergeCell ref="AE2:BF2"/>
    <mergeCell ref="G3:I3"/>
    <mergeCell ref="J3:L3"/>
    <mergeCell ref="M3:O3"/>
    <mergeCell ref="P3:R3"/>
    <mergeCell ref="S3:U3"/>
    <mergeCell ref="V3:X3"/>
    <mergeCell ref="Y3:AA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75"/>
  <sheetViews>
    <sheetView zoomScalePageLayoutView="0" workbookViewId="0" topLeftCell="B4">
      <selection activeCell="A74" sqref="A74:BF74"/>
    </sheetView>
  </sheetViews>
  <sheetFormatPr defaultColWidth="9.140625" defaultRowHeight="15"/>
  <cols>
    <col min="3" max="3" width="26.57421875" style="0" bestFit="1" customWidth="1"/>
  </cols>
  <sheetData>
    <row r="1" spans="1:58" ht="15" customHeight="1">
      <c r="A1" s="3"/>
      <c r="B1" s="102" t="s">
        <v>650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22.5">
      <c r="A2" s="3"/>
      <c r="B2" s="4"/>
      <c r="C2" s="4"/>
      <c r="D2" s="123" t="s">
        <v>26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 t="s">
        <v>27</v>
      </c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</row>
    <row r="3" spans="1:58" ht="15.75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122" t="s">
        <v>34</v>
      </c>
      <c r="H3" s="122"/>
      <c r="I3" s="122"/>
      <c r="J3" s="122" t="s">
        <v>35</v>
      </c>
      <c r="K3" s="122"/>
      <c r="L3" s="122"/>
      <c r="M3" s="122" t="s">
        <v>36</v>
      </c>
      <c r="N3" s="122"/>
      <c r="O3" s="122"/>
      <c r="P3" s="122" t="s">
        <v>37</v>
      </c>
      <c r="Q3" s="122"/>
      <c r="R3" s="122"/>
      <c r="S3" s="122" t="s">
        <v>38</v>
      </c>
      <c r="T3" s="122"/>
      <c r="U3" s="122"/>
      <c r="V3" s="122" t="s">
        <v>39</v>
      </c>
      <c r="W3" s="122"/>
      <c r="X3" s="122"/>
      <c r="Y3" s="122" t="s">
        <v>40</v>
      </c>
      <c r="Z3" s="122"/>
      <c r="AA3" s="122"/>
      <c r="AB3" s="122" t="s">
        <v>41</v>
      </c>
      <c r="AC3" s="122"/>
      <c r="AD3" s="122"/>
      <c r="AE3" s="122" t="s">
        <v>42</v>
      </c>
      <c r="AF3" s="122"/>
      <c r="AG3" s="122"/>
      <c r="AH3" s="122" t="s">
        <v>34</v>
      </c>
      <c r="AI3" s="122"/>
      <c r="AJ3" s="122"/>
      <c r="AK3" s="122" t="s">
        <v>35</v>
      </c>
      <c r="AL3" s="122"/>
      <c r="AM3" s="122"/>
      <c r="AN3" s="122" t="s">
        <v>36</v>
      </c>
      <c r="AO3" s="122"/>
      <c r="AP3" s="122"/>
      <c r="AQ3" s="122" t="s">
        <v>37</v>
      </c>
      <c r="AR3" s="122"/>
      <c r="AS3" s="122"/>
      <c r="AT3" s="122" t="s">
        <v>38</v>
      </c>
      <c r="AU3" s="122"/>
      <c r="AV3" s="122"/>
      <c r="AW3" s="122" t="s">
        <v>39</v>
      </c>
      <c r="AX3" s="122"/>
      <c r="AY3" s="122"/>
      <c r="AZ3" s="122" t="s">
        <v>43</v>
      </c>
      <c r="BA3" s="122"/>
      <c r="BB3" s="122"/>
      <c r="BC3" s="122" t="s">
        <v>44</v>
      </c>
      <c r="BD3" s="122"/>
      <c r="BE3" s="122"/>
      <c r="BF3" s="7"/>
    </row>
    <row r="4" spans="1:58" ht="15.75">
      <c r="A4" s="8"/>
      <c r="B4" s="9"/>
      <c r="C4" s="9"/>
      <c r="D4" s="9"/>
      <c r="E4" s="9"/>
      <c r="F4" s="9"/>
      <c r="G4" s="10" t="s">
        <v>31</v>
      </c>
      <c r="H4" s="10" t="s">
        <v>32</v>
      </c>
      <c r="I4" s="10" t="s">
        <v>33</v>
      </c>
      <c r="J4" s="10" t="s">
        <v>31</v>
      </c>
      <c r="K4" s="10" t="s">
        <v>32</v>
      </c>
      <c r="L4" s="10" t="s">
        <v>33</v>
      </c>
      <c r="M4" s="10" t="s">
        <v>31</v>
      </c>
      <c r="N4" s="10" t="s">
        <v>32</v>
      </c>
      <c r="O4" s="10" t="s">
        <v>33</v>
      </c>
      <c r="P4" s="10" t="s">
        <v>31</v>
      </c>
      <c r="Q4" s="10" t="s">
        <v>32</v>
      </c>
      <c r="R4" s="10" t="s">
        <v>33</v>
      </c>
      <c r="S4" s="10" t="s">
        <v>31</v>
      </c>
      <c r="T4" s="10" t="s">
        <v>45</v>
      </c>
      <c r="U4" s="10" t="s">
        <v>33</v>
      </c>
      <c r="V4" s="10" t="s">
        <v>31</v>
      </c>
      <c r="W4" s="10" t="s">
        <v>32</v>
      </c>
      <c r="X4" s="10" t="s">
        <v>33</v>
      </c>
      <c r="Y4" s="10" t="s">
        <v>31</v>
      </c>
      <c r="Z4" s="10" t="s">
        <v>32</v>
      </c>
      <c r="AA4" s="10" t="s">
        <v>33</v>
      </c>
      <c r="AB4" s="10" t="s">
        <v>31</v>
      </c>
      <c r="AC4" s="10" t="s">
        <v>32</v>
      </c>
      <c r="AD4" s="10" t="s">
        <v>33</v>
      </c>
      <c r="AE4" s="10" t="s">
        <v>31</v>
      </c>
      <c r="AF4" s="10" t="s">
        <v>32</v>
      </c>
      <c r="AG4" s="10" t="s">
        <v>33</v>
      </c>
      <c r="AH4" s="10" t="s">
        <v>31</v>
      </c>
      <c r="AI4" s="10" t="s">
        <v>32</v>
      </c>
      <c r="AJ4" s="10" t="s">
        <v>33</v>
      </c>
      <c r="AK4" s="10" t="s">
        <v>31</v>
      </c>
      <c r="AL4" s="10" t="s">
        <v>32</v>
      </c>
      <c r="AM4" s="10" t="s">
        <v>33</v>
      </c>
      <c r="AN4" s="10" t="s">
        <v>31</v>
      </c>
      <c r="AO4" s="10" t="s">
        <v>32</v>
      </c>
      <c r="AP4" s="10" t="s">
        <v>33</v>
      </c>
      <c r="AQ4" s="10" t="s">
        <v>31</v>
      </c>
      <c r="AR4" s="10" t="s">
        <v>32</v>
      </c>
      <c r="AS4" s="10" t="s">
        <v>33</v>
      </c>
      <c r="AT4" s="10" t="s">
        <v>31</v>
      </c>
      <c r="AU4" s="10" t="s">
        <v>32</v>
      </c>
      <c r="AV4" s="10" t="s">
        <v>33</v>
      </c>
      <c r="AW4" s="10" t="s">
        <v>31</v>
      </c>
      <c r="AX4" s="10" t="s">
        <v>32</v>
      </c>
      <c r="AY4" s="10" t="s">
        <v>33</v>
      </c>
      <c r="AZ4" s="10" t="s">
        <v>31</v>
      </c>
      <c r="BA4" s="10" t="s">
        <v>32</v>
      </c>
      <c r="BB4" s="10" t="s">
        <v>33</v>
      </c>
      <c r="BC4" s="10" t="s">
        <v>31</v>
      </c>
      <c r="BD4" s="10" t="s">
        <v>32</v>
      </c>
      <c r="BE4" s="10" t="s">
        <v>33</v>
      </c>
      <c r="BF4" s="11"/>
    </row>
    <row r="5" spans="1:58" ht="15">
      <c r="A5" s="19" t="s">
        <v>46</v>
      </c>
      <c r="B5" s="19" t="s">
        <v>21</v>
      </c>
      <c r="C5" s="19" t="s">
        <v>95</v>
      </c>
      <c r="D5" s="16">
        <v>15989</v>
      </c>
      <c r="E5" s="16">
        <v>25737</v>
      </c>
      <c r="F5" s="16">
        <v>41726</v>
      </c>
      <c r="G5" s="16">
        <v>4757</v>
      </c>
      <c r="H5" s="16">
        <v>8185</v>
      </c>
      <c r="I5" s="16">
        <v>12942</v>
      </c>
      <c r="J5" s="16">
        <v>26</v>
      </c>
      <c r="K5" s="16">
        <v>69</v>
      </c>
      <c r="L5" s="16">
        <v>95</v>
      </c>
      <c r="M5" s="16">
        <v>10428</v>
      </c>
      <c r="N5" s="16">
        <v>16286</v>
      </c>
      <c r="O5" s="16">
        <v>26714</v>
      </c>
      <c r="P5" s="16">
        <v>778</v>
      </c>
      <c r="Q5" s="16">
        <v>1197</v>
      </c>
      <c r="R5" s="16">
        <v>1975</v>
      </c>
      <c r="S5" s="17">
        <f>SUM(G5/D5*100)</f>
        <v>29.751704296703984</v>
      </c>
      <c r="T5" s="17">
        <f>SUM(H5/E5*100)</f>
        <v>31.802463379570266</v>
      </c>
      <c r="U5" s="17">
        <f>SUM(I5/F5*100)</f>
        <v>31.01663231558261</v>
      </c>
      <c r="V5" s="17">
        <f>SUM(J5/D5*100)</f>
        <v>0.16261179560948152</v>
      </c>
      <c r="W5" s="17">
        <f>SUM(K5/E5*100)</f>
        <v>0.2680965147453083</v>
      </c>
      <c r="X5" s="17">
        <f>SUM(L5/F5*100)</f>
        <v>0.2276757896755021</v>
      </c>
      <c r="Y5" s="17">
        <f>SUM(M5/D5*100)</f>
        <v>65.21983863906435</v>
      </c>
      <c r="Z5" s="17">
        <f>SUM(N5/E5*100)</f>
        <v>63.27854839336364</v>
      </c>
      <c r="AA5" s="17">
        <f>SUM(O5/F5*100)</f>
        <v>64.02243205675119</v>
      </c>
      <c r="AB5" s="17">
        <f>SUM(P5/D5*100)</f>
        <v>4.865845268622178</v>
      </c>
      <c r="AC5" s="17">
        <f>SUM(Q5/E5*100)</f>
        <v>4.650891712320783</v>
      </c>
      <c r="AD5" s="17">
        <f>SUM(R5/F5*100)</f>
        <v>4.733259837990701</v>
      </c>
      <c r="AE5" s="16">
        <v>13996</v>
      </c>
      <c r="AF5" s="16">
        <v>21901</v>
      </c>
      <c r="AG5" s="16">
        <v>35897</v>
      </c>
      <c r="AH5" s="16">
        <v>4257</v>
      </c>
      <c r="AI5" s="16">
        <v>7017</v>
      </c>
      <c r="AJ5" s="16">
        <v>11274</v>
      </c>
      <c r="AK5" s="16">
        <v>22</v>
      </c>
      <c r="AL5" s="16">
        <v>62</v>
      </c>
      <c r="AM5" s="16">
        <v>84</v>
      </c>
      <c r="AN5" s="16">
        <v>9059</v>
      </c>
      <c r="AO5" s="16">
        <v>13884</v>
      </c>
      <c r="AP5" s="16">
        <v>22943</v>
      </c>
      <c r="AQ5" s="16">
        <v>658</v>
      </c>
      <c r="AR5" s="16">
        <v>938</v>
      </c>
      <c r="AS5" s="16">
        <v>1596</v>
      </c>
      <c r="AT5" s="17">
        <f>SUM(AH5/AE5*100)</f>
        <v>30.415833095170047</v>
      </c>
      <c r="AU5" s="17">
        <f>SUM(AI5/AF5*100)</f>
        <v>32.039632893475186</v>
      </c>
      <c r="AV5" s="17">
        <f>SUM(AJ5/AG5*100)</f>
        <v>31.40652422207984</v>
      </c>
      <c r="AW5" s="17">
        <f>SUM(AK5/AE5*100)</f>
        <v>0.15718776793369535</v>
      </c>
      <c r="AX5" s="17">
        <f>SUM(AL5/AF5*100)</f>
        <v>0.2830920962513127</v>
      </c>
      <c r="AY5" s="17">
        <f>SUM(AM5/AG5*100)</f>
        <v>0.2340028414630749</v>
      </c>
      <c r="AZ5" s="17">
        <f>SUM(AN5/AE5*100)</f>
        <v>64.72563589597029</v>
      </c>
      <c r="BA5" s="17">
        <f>SUM(AO5/AF5*100)</f>
        <v>63.39436555408429</v>
      </c>
      <c r="BB5" s="17">
        <f>SUM(AP5/AG5*100)</f>
        <v>63.91341894865866</v>
      </c>
      <c r="BC5" s="17">
        <f>SUM(AQ5/AE5*100)</f>
        <v>4.701343240925978</v>
      </c>
      <c r="BD5" s="17">
        <f>SUM(AR5/AF5*100)</f>
        <v>4.2829094561892145</v>
      </c>
      <c r="BE5" s="17">
        <f>SUM(AS5/AG5*100)</f>
        <v>4.4460539877984235</v>
      </c>
      <c r="BF5" s="18"/>
    </row>
    <row r="6" spans="1:58" ht="15">
      <c r="A6" s="19" t="s">
        <v>50</v>
      </c>
      <c r="B6" s="19" t="s">
        <v>21</v>
      </c>
      <c r="C6" s="19" t="s">
        <v>96</v>
      </c>
      <c r="D6" s="16">
        <v>27086</v>
      </c>
      <c r="E6" s="16">
        <v>49613</v>
      </c>
      <c r="F6" s="16">
        <v>76699</v>
      </c>
      <c r="G6" s="16">
        <v>7801</v>
      </c>
      <c r="H6" s="16">
        <v>13875</v>
      </c>
      <c r="I6" s="16">
        <v>21676</v>
      </c>
      <c r="J6" s="16">
        <v>4</v>
      </c>
      <c r="K6" s="16">
        <v>10</v>
      </c>
      <c r="L6" s="16">
        <v>14</v>
      </c>
      <c r="M6" s="16">
        <v>19062</v>
      </c>
      <c r="N6" s="16">
        <v>35486</v>
      </c>
      <c r="O6" s="16">
        <v>54548</v>
      </c>
      <c r="P6" s="16">
        <v>219</v>
      </c>
      <c r="Q6" s="16">
        <v>242</v>
      </c>
      <c r="R6" s="16">
        <v>461</v>
      </c>
      <c r="S6" s="17">
        <f aca="true" t="shared" si="0" ref="S6:U69">SUM(G6/D6*100)</f>
        <v>28.800856531049252</v>
      </c>
      <c r="T6" s="17">
        <f t="shared" si="0"/>
        <v>27.966460403523268</v>
      </c>
      <c r="U6" s="17">
        <f t="shared" si="0"/>
        <v>28.261124656123286</v>
      </c>
      <c r="V6" s="17">
        <f aca="true" t="shared" si="1" ref="V6:X69">SUM(J6/D6*100)</f>
        <v>0.014767776711216126</v>
      </c>
      <c r="W6" s="17">
        <f t="shared" si="1"/>
        <v>0.02015600749803479</v>
      </c>
      <c r="X6" s="17">
        <f t="shared" si="1"/>
        <v>0.018253171488546133</v>
      </c>
      <c r="Y6" s="17">
        <f aca="true" t="shared" si="2" ref="Y6:AA69">SUM(M6/D6*100)</f>
        <v>70.37583991730045</v>
      </c>
      <c r="Z6" s="17">
        <f t="shared" si="2"/>
        <v>71.52560820752625</v>
      </c>
      <c r="AA6" s="17">
        <f t="shared" si="2"/>
        <v>71.1195713112296</v>
      </c>
      <c r="AB6" s="17">
        <f aca="true" t="shared" si="3" ref="AB6:AD69">SUM(P6/D6*100)</f>
        <v>0.8085357749390829</v>
      </c>
      <c r="AC6" s="17">
        <f t="shared" si="3"/>
        <v>0.48777538145244187</v>
      </c>
      <c r="AD6" s="17">
        <f t="shared" si="3"/>
        <v>0.6010508611585549</v>
      </c>
      <c r="AE6" s="16">
        <v>23348</v>
      </c>
      <c r="AF6" s="16">
        <v>42406</v>
      </c>
      <c r="AG6" s="16">
        <v>65754</v>
      </c>
      <c r="AH6" s="16">
        <v>6752</v>
      </c>
      <c r="AI6" s="16">
        <v>11821</v>
      </c>
      <c r="AJ6" s="16">
        <v>18573</v>
      </c>
      <c r="AK6" s="16">
        <v>3</v>
      </c>
      <c r="AL6" s="16">
        <v>9</v>
      </c>
      <c r="AM6" s="16">
        <v>12</v>
      </c>
      <c r="AN6" s="16">
        <v>16413</v>
      </c>
      <c r="AO6" s="16">
        <v>30370</v>
      </c>
      <c r="AP6" s="16">
        <v>46783</v>
      </c>
      <c r="AQ6" s="16">
        <v>180</v>
      </c>
      <c r="AR6" s="16">
        <v>206</v>
      </c>
      <c r="AS6" s="16">
        <v>386</v>
      </c>
      <c r="AT6" s="17">
        <f aca="true" t="shared" si="4" ref="AT6:AV69">SUM(AH6/AE6*100)</f>
        <v>28.918965221860542</v>
      </c>
      <c r="AU6" s="17">
        <f t="shared" si="4"/>
        <v>27.875772296373153</v>
      </c>
      <c r="AV6" s="17">
        <f t="shared" si="4"/>
        <v>28.246190345834478</v>
      </c>
      <c r="AW6" s="17">
        <f aca="true" t="shared" si="5" ref="AW6:AY69">SUM(AK6/AE6*100)</f>
        <v>0.012849066301182113</v>
      </c>
      <c r="AX6" s="17">
        <f t="shared" si="5"/>
        <v>0.021223411781351696</v>
      </c>
      <c r="AY6" s="17">
        <f t="shared" si="5"/>
        <v>0.018249840313897252</v>
      </c>
      <c r="AZ6" s="17">
        <f aca="true" t="shared" si="6" ref="AZ6:BB69">SUM(AN6/AE6*100)</f>
        <v>70.29724173376735</v>
      </c>
      <c r="BA6" s="17">
        <f t="shared" si="6"/>
        <v>71.617223977739</v>
      </c>
      <c r="BB6" s="17">
        <f t="shared" si="6"/>
        <v>71.1485232837546</v>
      </c>
      <c r="BC6" s="17">
        <f aca="true" t="shared" si="7" ref="BC6:BE69">SUM(AQ6/AE6*100)</f>
        <v>0.7709439780709268</v>
      </c>
      <c r="BD6" s="17">
        <f t="shared" si="7"/>
        <v>0.48578031410649436</v>
      </c>
      <c r="BE6" s="17">
        <f t="shared" si="7"/>
        <v>0.5870365300970283</v>
      </c>
      <c r="BF6" s="18"/>
    </row>
    <row r="7" spans="1:58" ht="15">
      <c r="A7" s="19" t="s">
        <v>52</v>
      </c>
      <c r="B7" s="19" t="s">
        <v>21</v>
      </c>
      <c r="C7" s="19" t="s">
        <v>97</v>
      </c>
      <c r="D7" s="16">
        <v>34676</v>
      </c>
      <c r="E7" s="16">
        <v>122904</v>
      </c>
      <c r="F7" s="16">
        <v>157580</v>
      </c>
      <c r="G7" s="16">
        <v>15050</v>
      </c>
      <c r="H7" s="16">
        <v>51804</v>
      </c>
      <c r="I7" s="16">
        <v>66854</v>
      </c>
      <c r="J7" s="16">
        <v>243</v>
      </c>
      <c r="K7" s="16">
        <v>837</v>
      </c>
      <c r="L7" s="16">
        <v>1080</v>
      </c>
      <c r="M7" s="16">
        <v>17081</v>
      </c>
      <c r="N7" s="16">
        <v>63932</v>
      </c>
      <c r="O7" s="16">
        <v>81013</v>
      </c>
      <c r="P7" s="16">
        <v>2302</v>
      </c>
      <c r="Q7" s="16">
        <v>6331</v>
      </c>
      <c r="R7" s="16">
        <v>8633</v>
      </c>
      <c r="S7" s="17">
        <f t="shared" si="0"/>
        <v>43.40177644480332</v>
      </c>
      <c r="T7" s="17">
        <f t="shared" si="0"/>
        <v>42.14997070884593</v>
      </c>
      <c r="U7" s="17">
        <f t="shared" si="0"/>
        <v>42.425434699835</v>
      </c>
      <c r="V7" s="17">
        <f t="shared" si="1"/>
        <v>0.7007728688430038</v>
      </c>
      <c r="W7" s="17">
        <f t="shared" si="1"/>
        <v>0.6810193321616872</v>
      </c>
      <c r="X7" s="17">
        <f t="shared" si="1"/>
        <v>0.6853661632186826</v>
      </c>
      <c r="Y7" s="17">
        <f t="shared" si="2"/>
        <v>49.25885338562694</v>
      </c>
      <c r="Z7" s="17">
        <f t="shared" si="2"/>
        <v>52.01783505825686</v>
      </c>
      <c r="AA7" s="17">
        <f t="shared" si="2"/>
        <v>51.41071201929179</v>
      </c>
      <c r="AB7" s="17">
        <f t="shared" si="3"/>
        <v>6.638597300726727</v>
      </c>
      <c r="AC7" s="17">
        <f t="shared" si="3"/>
        <v>5.151174900735533</v>
      </c>
      <c r="AD7" s="17">
        <f t="shared" si="3"/>
        <v>5.478487117654525</v>
      </c>
      <c r="AE7" s="16">
        <v>13998</v>
      </c>
      <c r="AF7" s="16">
        <v>46227</v>
      </c>
      <c r="AG7" s="16">
        <v>60225</v>
      </c>
      <c r="AH7" s="16">
        <v>5875</v>
      </c>
      <c r="AI7" s="16">
        <v>19400</v>
      </c>
      <c r="AJ7" s="16">
        <v>25275</v>
      </c>
      <c r="AK7" s="16">
        <v>164</v>
      </c>
      <c r="AL7" s="16">
        <v>540</v>
      </c>
      <c r="AM7" s="16">
        <v>704</v>
      </c>
      <c r="AN7" s="16">
        <v>7025</v>
      </c>
      <c r="AO7" s="16">
        <v>23864</v>
      </c>
      <c r="AP7" s="16">
        <v>30889</v>
      </c>
      <c r="AQ7" s="16">
        <v>934</v>
      </c>
      <c r="AR7" s="16">
        <v>2423</v>
      </c>
      <c r="AS7" s="16">
        <v>3357</v>
      </c>
      <c r="AT7" s="17">
        <f t="shared" si="4"/>
        <v>41.97028146878126</v>
      </c>
      <c r="AU7" s="17">
        <f t="shared" si="4"/>
        <v>41.96681593008415</v>
      </c>
      <c r="AV7" s="17">
        <f t="shared" si="4"/>
        <v>41.96762141967621</v>
      </c>
      <c r="AW7" s="17">
        <f t="shared" si="5"/>
        <v>1.1715959422774682</v>
      </c>
      <c r="AX7" s="17">
        <f t="shared" si="5"/>
        <v>1.1681484846518269</v>
      </c>
      <c r="AY7" s="17">
        <f t="shared" si="5"/>
        <v>1.1689497716894977</v>
      </c>
      <c r="AZ7" s="17">
        <f t="shared" si="6"/>
        <v>50.18574082011716</v>
      </c>
      <c r="BA7" s="17">
        <f t="shared" si="6"/>
        <v>51.62351006987258</v>
      </c>
      <c r="BB7" s="17">
        <f t="shared" si="6"/>
        <v>51.28933167289331</v>
      </c>
      <c r="BC7" s="17">
        <f t="shared" si="7"/>
        <v>6.672381768824118</v>
      </c>
      <c r="BD7" s="17">
        <f t="shared" si="7"/>
        <v>5.241525515391438</v>
      </c>
      <c r="BE7" s="17">
        <f t="shared" si="7"/>
        <v>5.574097135740971</v>
      </c>
      <c r="BF7" s="18"/>
    </row>
    <row r="8" spans="1:58" ht="15">
      <c r="A8" s="19" t="s">
        <v>54</v>
      </c>
      <c r="B8" s="19" t="s">
        <v>21</v>
      </c>
      <c r="C8" s="19" t="s">
        <v>98</v>
      </c>
      <c r="D8" s="16">
        <v>6130</v>
      </c>
      <c r="E8" s="16">
        <v>14685</v>
      </c>
      <c r="F8" s="16">
        <v>20815</v>
      </c>
      <c r="G8" s="16">
        <v>2097</v>
      </c>
      <c r="H8" s="16">
        <v>5459</v>
      </c>
      <c r="I8" s="16">
        <v>7556</v>
      </c>
      <c r="J8" s="16">
        <v>2</v>
      </c>
      <c r="K8" s="16">
        <v>9</v>
      </c>
      <c r="L8" s="16">
        <v>11</v>
      </c>
      <c r="M8" s="16">
        <v>3764</v>
      </c>
      <c r="N8" s="16">
        <v>8747</v>
      </c>
      <c r="O8" s="16">
        <v>12511</v>
      </c>
      <c r="P8" s="16">
        <v>267</v>
      </c>
      <c r="Q8" s="16">
        <v>470</v>
      </c>
      <c r="R8" s="16">
        <v>737</v>
      </c>
      <c r="S8" s="17">
        <f t="shared" si="0"/>
        <v>34.208809135399676</v>
      </c>
      <c r="T8" s="17">
        <f t="shared" si="0"/>
        <v>37.173987061627514</v>
      </c>
      <c r="U8" s="17">
        <f t="shared" si="0"/>
        <v>36.30074465529666</v>
      </c>
      <c r="V8" s="17">
        <f t="shared" si="1"/>
        <v>0.03262642740619902</v>
      </c>
      <c r="W8" s="17">
        <f t="shared" si="1"/>
        <v>0.061287027579162406</v>
      </c>
      <c r="X8" s="17">
        <f t="shared" si="1"/>
        <v>0.05284650492433341</v>
      </c>
      <c r="Y8" s="17">
        <f t="shared" si="2"/>
        <v>61.402936378466556</v>
      </c>
      <c r="Z8" s="17">
        <f t="shared" si="2"/>
        <v>59.564181137214845</v>
      </c>
      <c r="AA8" s="17">
        <f t="shared" si="2"/>
        <v>60.10569300984867</v>
      </c>
      <c r="AB8" s="17">
        <f t="shared" si="3"/>
        <v>4.35562805872757</v>
      </c>
      <c r="AC8" s="17">
        <f t="shared" si="3"/>
        <v>3.2005447735784815</v>
      </c>
      <c r="AD8" s="17">
        <f t="shared" si="3"/>
        <v>3.5407158299303387</v>
      </c>
      <c r="AE8" s="16">
        <v>5248</v>
      </c>
      <c r="AF8" s="16">
        <v>11847</v>
      </c>
      <c r="AG8" s="16">
        <v>17095</v>
      </c>
      <c r="AH8" s="16">
        <v>1833</v>
      </c>
      <c r="AI8" s="16">
        <v>4482</v>
      </c>
      <c r="AJ8" s="16">
        <v>6315</v>
      </c>
      <c r="AK8" s="16">
        <v>1</v>
      </c>
      <c r="AL8" s="16">
        <v>6</v>
      </c>
      <c r="AM8" s="16">
        <v>7</v>
      </c>
      <c r="AN8" s="16">
        <v>3175</v>
      </c>
      <c r="AO8" s="16">
        <v>6980</v>
      </c>
      <c r="AP8" s="16">
        <v>10155</v>
      </c>
      <c r="AQ8" s="16">
        <v>239</v>
      </c>
      <c r="AR8" s="16">
        <v>379</v>
      </c>
      <c r="AS8" s="16">
        <v>618</v>
      </c>
      <c r="AT8" s="17">
        <f t="shared" si="4"/>
        <v>34.927591463414636</v>
      </c>
      <c r="AU8" s="17">
        <f t="shared" si="4"/>
        <v>37.83236262344897</v>
      </c>
      <c r="AV8" s="17">
        <f t="shared" si="4"/>
        <v>36.94062591400994</v>
      </c>
      <c r="AW8" s="17">
        <f t="shared" si="5"/>
        <v>0.019054878048780487</v>
      </c>
      <c r="AX8" s="17">
        <f t="shared" si="5"/>
        <v>0.05064573309698658</v>
      </c>
      <c r="AY8" s="17">
        <f t="shared" si="5"/>
        <v>0.04094764551038316</v>
      </c>
      <c r="AZ8" s="17">
        <f t="shared" si="6"/>
        <v>60.49923780487805</v>
      </c>
      <c r="BA8" s="17">
        <f t="shared" si="6"/>
        <v>58.91786950282773</v>
      </c>
      <c r="BB8" s="17">
        <f t="shared" si="6"/>
        <v>59.40333430827728</v>
      </c>
      <c r="BC8" s="17">
        <f t="shared" si="7"/>
        <v>4.554115853658536</v>
      </c>
      <c r="BD8" s="17">
        <f t="shared" si="7"/>
        <v>3.199122140626319</v>
      </c>
      <c r="BE8" s="17">
        <f t="shared" si="7"/>
        <v>3.6150921322023986</v>
      </c>
      <c r="BF8" s="18"/>
    </row>
    <row r="9" spans="1:58" ht="15">
      <c r="A9" s="19" t="s">
        <v>56</v>
      </c>
      <c r="B9" s="19" t="s">
        <v>21</v>
      </c>
      <c r="C9" s="19" t="s">
        <v>99</v>
      </c>
      <c r="D9" s="18" t="s">
        <v>49</v>
      </c>
      <c r="E9" s="16">
        <v>884</v>
      </c>
      <c r="F9" s="16">
        <v>884</v>
      </c>
      <c r="G9" s="18" t="s">
        <v>49</v>
      </c>
      <c r="H9" s="16">
        <v>304</v>
      </c>
      <c r="I9" s="16">
        <v>304</v>
      </c>
      <c r="J9" s="18" t="s">
        <v>49</v>
      </c>
      <c r="K9" s="18" t="s">
        <v>49</v>
      </c>
      <c r="L9" s="18" t="s">
        <v>49</v>
      </c>
      <c r="M9" s="18" t="s">
        <v>49</v>
      </c>
      <c r="N9" s="16">
        <v>462</v>
      </c>
      <c r="O9" s="16">
        <v>462</v>
      </c>
      <c r="P9" s="18" t="s">
        <v>49</v>
      </c>
      <c r="Q9" s="16">
        <v>118</v>
      </c>
      <c r="R9" s="16">
        <v>118</v>
      </c>
      <c r="S9" s="17"/>
      <c r="T9" s="17">
        <f t="shared" si="0"/>
        <v>34.38914027149321</v>
      </c>
      <c r="U9" s="17">
        <f t="shared" si="0"/>
        <v>34.38914027149321</v>
      </c>
      <c r="V9" s="17"/>
      <c r="W9" s="17"/>
      <c r="X9" s="17"/>
      <c r="Y9" s="17"/>
      <c r="Z9" s="17">
        <f t="shared" si="2"/>
        <v>52.26244343891403</v>
      </c>
      <c r="AA9" s="17">
        <f t="shared" si="2"/>
        <v>52.26244343891403</v>
      </c>
      <c r="AB9" s="17"/>
      <c r="AC9" s="17">
        <f t="shared" si="3"/>
        <v>13.34841628959276</v>
      </c>
      <c r="AD9" s="17">
        <f t="shared" si="3"/>
        <v>13.34841628959276</v>
      </c>
      <c r="AE9" s="18" t="s">
        <v>49</v>
      </c>
      <c r="AF9" s="16">
        <v>332</v>
      </c>
      <c r="AG9" s="16">
        <v>332</v>
      </c>
      <c r="AH9" s="18" t="s">
        <v>49</v>
      </c>
      <c r="AI9" s="16">
        <v>124</v>
      </c>
      <c r="AJ9" s="16">
        <v>124</v>
      </c>
      <c r="AK9" s="18" t="s">
        <v>49</v>
      </c>
      <c r="AL9" s="18" t="s">
        <v>49</v>
      </c>
      <c r="AM9" s="18" t="s">
        <v>49</v>
      </c>
      <c r="AN9" s="18" t="s">
        <v>49</v>
      </c>
      <c r="AO9" s="16">
        <v>158</v>
      </c>
      <c r="AP9" s="16">
        <v>158</v>
      </c>
      <c r="AQ9" s="18" t="s">
        <v>49</v>
      </c>
      <c r="AR9" s="16">
        <v>50</v>
      </c>
      <c r="AS9" s="16">
        <v>50</v>
      </c>
      <c r="AT9" s="17"/>
      <c r="AU9" s="17">
        <f t="shared" si="4"/>
        <v>37.34939759036144</v>
      </c>
      <c r="AV9" s="17">
        <f t="shared" si="4"/>
        <v>37.34939759036144</v>
      </c>
      <c r="AW9" s="17"/>
      <c r="AX9" s="17"/>
      <c r="AY9" s="17"/>
      <c r="AZ9" s="17"/>
      <c r="BA9" s="17">
        <f t="shared" si="6"/>
        <v>47.59036144578313</v>
      </c>
      <c r="BB9" s="17">
        <f t="shared" si="6"/>
        <v>47.59036144578313</v>
      </c>
      <c r="BC9" s="17"/>
      <c r="BD9" s="17">
        <f t="shared" si="7"/>
        <v>15.060240963855422</v>
      </c>
      <c r="BE9" s="17">
        <f t="shared" si="7"/>
        <v>15.060240963855422</v>
      </c>
      <c r="BF9" s="18"/>
    </row>
    <row r="10" spans="1:58" ht="15">
      <c r="A10" s="19" t="s">
        <v>58</v>
      </c>
      <c r="B10" s="19" t="s">
        <v>21</v>
      </c>
      <c r="C10" s="19" t="s">
        <v>100</v>
      </c>
      <c r="D10" s="16">
        <v>30074</v>
      </c>
      <c r="E10" s="16">
        <v>67337</v>
      </c>
      <c r="F10" s="16">
        <v>97411</v>
      </c>
      <c r="G10" s="16">
        <v>11820</v>
      </c>
      <c r="H10" s="16">
        <v>25774</v>
      </c>
      <c r="I10" s="16">
        <v>37594</v>
      </c>
      <c r="J10" s="16">
        <v>126</v>
      </c>
      <c r="K10" s="16">
        <v>200</v>
      </c>
      <c r="L10" s="16">
        <v>326</v>
      </c>
      <c r="M10" s="16">
        <v>15982</v>
      </c>
      <c r="N10" s="16">
        <v>38214</v>
      </c>
      <c r="O10" s="16">
        <v>54196</v>
      </c>
      <c r="P10" s="16">
        <v>2146</v>
      </c>
      <c r="Q10" s="16">
        <v>3149</v>
      </c>
      <c r="R10" s="16">
        <v>5295</v>
      </c>
      <c r="S10" s="17">
        <f t="shared" si="0"/>
        <v>39.30305247057259</v>
      </c>
      <c r="T10" s="17">
        <f t="shared" si="0"/>
        <v>38.27613347787992</v>
      </c>
      <c r="U10" s="17">
        <f t="shared" si="0"/>
        <v>38.59317736189958</v>
      </c>
      <c r="V10" s="17">
        <f t="shared" si="1"/>
        <v>0.4189665491786926</v>
      </c>
      <c r="W10" s="17">
        <f t="shared" si="1"/>
        <v>0.29701352896624444</v>
      </c>
      <c r="X10" s="17">
        <f t="shared" si="1"/>
        <v>0.33466446294566327</v>
      </c>
      <c r="Y10" s="17">
        <f t="shared" si="2"/>
        <v>53.14224911884019</v>
      </c>
      <c r="Z10" s="17">
        <f t="shared" si="2"/>
        <v>56.75037497958032</v>
      </c>
      <c r="AA10" s="17">
        <f t="shared" si="2"/>
        <v>55.63642709755572</v>
      </c>
      <c r="AB10" s="17">
        <f t="shared" si="3"/>
        <v>7.135731861408526</v>
      </c>
      <c r="AC10" s="17">
        <f t="shared" si="3"/>
        <v>4.676478013573519</v>
      </c>
      <c r="AD10" s="17">
        <f t="shared" si="3"/>
        <v>5.435731077599039</v>
      </c>
      <c r="AE10" s="16">
        <v>25440</v>
      </c>
      <c r="AF10" s="16">
        <v>56845</v>
      </c>
      <c r="AG10" s="16">
        <v>82285</v>
      </c>
      <c r="AH10" s="16">
        <v>10183</v>
      </c>
      <c r="AI10" s="16">
        <v>22037</v>
      </c>
      <c r="AJ10" s="16">
        <v>32220</v>
      </c>
      <c r="AK10" s="16">
        <v>94</v>
      </c>
      <c r="AL10" s="16">
        <v>160</v>
      </c>
      <c r="AM10" s="16">
        <v>254</v>
      </c>
      <c r="AN10" s="16">
        <v>13416</v>
      </c>
      <c r="AO10" s="16">
        <v>32045</v>
      </c>
      <c r="AP10" s="16">
        <v>45461</v>
      </c>
      <c r="AQ10" s="16">
        <v>1747</v>
      </c>
      <c r="AR10" s="16">
        <v>2603</v>
      </c>
      <c r="AS10" s="16">
        <v>4350</v>
      </c>
      <c r="AT10" s="17">
        <f t="shared" si="4"/>
        <v>40.02751572327044</v>
      </c>
      <c r="AU10" s="17">
        <f t="shared" si="4"/>
        <v>38.76682205998769</v>
      </c>
      <c r="AV10" s="17">
        <f t="shared" si="4"/>
        <v>39.156589900954</v>
      </c>
      <c r="AW10" s="17">
        <f t="shared" si="5"/>
        <v>0.369496855345912</v>
      </c>
      <c r="AX10" s="17">
        <f t="shared" si="5"/>
        <v>0.28146714750637697</v>
      </c>
      <c r="AY10" s="17">
        <f t="shared" si="5"/>
        <v>0.3086832350975269</v>
      </c>
      <c r="AZ10" s="17">
        <f t="shared" si="6"/>
        <v>52.735849056603776</v>
      </c>
      <c r="BA10" s="17">
        <f t="shared" si="6"/>
        <v>56.37259213651157</v>
      </c>
      <c r="BB10" s="17">
        <f t="shared" si="6"/>
        <v>55.24822264082153</v>
      </c>
      <c r="BC10" s="17">
        <f t="shared" si="7"/>
        <v>6.8671383647798745</v>
      </c>
      <c r="BD10" s="17">
        <f t="shared" si="7"/>
        <v>4.579118655994371</v>
      </c>
      <c r="BE10" s="17">
        <f t="shared" si="7"/>
        <v>5.286504223126936</v>
      </c>
      <c r="BF10" s="18"/>
    </row>
    <row r="11" spans="1:58" ht="15">
      <c r="A11" s="19" t="s">
        <v>60</v>
      </c>
      <c r="B11" s="19" t="s">
        <v>21</v>
      </c>
      <c r="C11" s="19" t="s">
        <v>101</v>
      </c>
      <c r="D11" s="16">
        <v>5753</v>
      </c>
      <c r="E11" s="16">
        <v>14903</v>
      </c>
      <c r="F11" s="16">
        <v>20656</v>
      </c>
      <c r="G11" s="16">
        <v>997</v>
      </c>
      <c r="H11" s="16">
        <v>2913</v>
      </c>
      <c r="I11" s="16">
        <v>3910</v>
      </c>
      <c r="J11" s="16">
        <v>82</v>
      </c>
      <c r="K11" s="16">
        <v>272</v>
      </c>
      <c r="L11" s="16">
        <v>354</v>
      </c>
      <c r="M11" s="16">
        <v>2893</v>
      </c>
      <c r="N11" s="16">
        <v>7713</v>
      </c>
      <c r="O11" s="16">
        <v>10606</v>
      </c>
      <c r="P11" s="16">
        <v>1781</v>
      </c>
      <c r="Q11" s="16">
        <v>4005</v>
      </c>
      <c r="R11" s="16">
        <v>5786</v>
      </c>
      <c r="S11" s="17">
        <f t="shared" si="0"/>
        <v>17.330088649400313</v>
      </c>
      <c r="T11" s="17">
        <f t="shared" si="0"/>
        <v>19.54640005368047</v>
      </c>
      <c r="U11" s="17">
        <f t="shared" si="0"/>
        <v>18.929124709527496</v>
      </c>
      <c r="V11" s="17">
        <f t="shared" si="1"/>
        <v>1.4253432991482704</v>
      </c>
      <c r="W11" s="17">
        <f t="shared" si="1"/>
        <v>1.8251358786821448</v>
      </c>
      <c r="X11" s="17">
        <f t="shared" si="1"/>
        <v>1.7137877614252517</v>
      </c>
      <c r="Y11" s="17">
        <f t="shared" si="2"/>
        <v>50.2868068833652</v>
      </c>
      <c r="Z11" s="17">
        <f t="shared" si="2"/>
        <v>51.754680265718314</v>
      </c>
      <c r="AA11" s="17">
        <f t="shared" si="2"/>
        <v>51.345855925639036</v>
      </c>
      <c r="AB11" s="17">
        <f t="shared" si="3"/>
        <v>30.95776116808622</v>
      </c>
      <c r="AC11" s="17">
        <f t="shared" si="3"/>
        <v>26.87378380191908</v>
      </c>
      <c r="AD11" s="17">
        <f t="shared" si="3"/>
        <v>28.01123160340821</v>
      </c>
      <c r="AE11" s="16">
        <v>4019</v>
      </c>
      <c r="AF11" s="16">
        <v>9714</v>
      </c>
      <c r="AG11" s="16">
        <v>13733</v>
      </c>
      <c r="AH11" s="16">
        <v>632</v>
      </c>
      <c r="AI11" s="16">
        <v>1795</v>
      </c>
      <c r="AJ11" s="16">
        <v>2427</v>
      </c>
      <c r="AK11" s="16">
        <v>61</v>
      </c>
      <c r="AL11" s="16">
        <v>152</v>
      </c>
      <c r="AM11" s="16">
        <v>213</v>
      </c>
      <c r="AN11" s="16">
        <v>2072</v>
      </c>
      <c r="AO11" s="16">
        <v>5064</v>
      </c>
      <c r="AP11" s="16">
        <v>7136</v>
      </c>
      <c r="AQ11" s="16">
        <v>1254</v>
      </c>
      <c r="AR11" s="16">
        <v>2703</v>
      </c>
      <c r="AS11" s="16">
        <v>3957</v>
      </c>
      <c r="AT11" s="17">
        <f t="shared" si="4"/>
        <v>15.7253048021896</v>
      </c>
      <c r="AU11" s="17">
        <f t="shared" si="4"/>
        <v>18.47848466131357</v>
      </c>
      <c r="AV11" s="17">
        <f t="shared" si="4"/>
        <v>17.672759047549697</v>
      </c>
      <c r="AW11" s="17">
        <f t="shared" si="5"/>
        <v>1.5177904951480468</v>
      </c>
      <c r="AX11" s="17">
        <f t="shared" si="5"/>
        <v>1.5647519044677785</v>
      </c>
      <c r="AY11" s="17">
        <f t="shared" si="5"/>
        <v>1.551008519624263</v>
      </c>
      <c r="AZ11" s="17">
        <f t="shared" si="6"/>
        <v>51.55511321224186</v>
      </c>
      <c r="BA11" s="17">
        <f t="shared" si="6"/>
        <v>52.13094502779494</v>
      </c>
      <c r="BB11" s="17">
        <f t="shared" si="6"/>
        <v>51.96242627248234</v>
      </c>
      <c r="BC11" s="17">
        <f t="shared" si="7"/>
        <v>31.201791490420504</v>
      </c>
      <c r="BD11" s="17">
        <f t="shared" si="7"/>
        <v>27.825818406423718</v>
      </c>
      <c r="BE11" s="17">
        <f t="shared" si="7"/>
        <v>28.813806160343695</v>
      </c>
      <c r="BF11" s="18"/>
    </row>
    <row r="12" spans="1:58" ht="15">
      <c r="A12" s="19" t="s">
        <v>62</v>
      </c>
      <c r="B12" s="19" t="s">
        <v>21</v>
      </c>
      <c r="C12" s="19" t="s">
        <v>102</v>
      </c>
      <c r="D12" s="16">
        <v>13778</v>
      </c>
      <c r="E12" s="16">
        <v>18520</v>
      </c>
      <c r="F12" s="16">
        <v>32298</v>
      </c>
      <c r="G12" s="16">
        <v>2838</v>
      </c>
      <c r="H12" s="16">
        <v>4049</v>
      </c>
      <c r="I12" s="16">
        <v>6887</v>
      </c>
      <c r="J12" s="16">
        <v>87</v>
      </c>
      <c r="K12" s="16">
        <v>304</v>
      </c>
      <c r="L12" s="16">
        <v>391</v>
      </c>
      <c r="M12" s="16">
        <v>8006</v>
      </c>
      <c r="N12" s="16">
        <v>11087</v>
      </c>
      <c r="O12" s="16">
        <v>19093</v>
      </c>
      <c r="P12" s="16">
        <v>2847</v>
      </c>
      <c r="Q12" s="16">
        <v>3080</v>
      </c>
      <c r="R12" s="16">
        <v>5927</v>
      </c>
      <c r="S12" s="17">
        <f t="shared" si="0"/>
        <v>20.59805487008274</v>
      </c>
      <c r="T12" s="17">
        <f t="shared" si="0"/>
        <v>21.862850971922246</v>
      </c>
      <c r="U12" s="17">
        <f t="shared" si="0"/>
        <v>21.32330175243049</v>
      </c>
      <c r="V12" s="17">
        <f t="shared" si="1"/>
        <v>0.6314414283640587</v>
      </c>
      <c r="W12" s="17">
        <f t="shared" si="1"/>
        <v>1.6414686825053995</v>
      </c>
      <c r="X12" s="17">
        <f t="shared" si="1"/>
        <v>1.2106012756207813</v>
      </c>
      <c r="Y12" s="17">
        <f t="shared" si="2"/>
        <v>58.10712730439832</v>
      </c>
      <c r="Z12" s="17">
        <f t="shared" si="2"/>
        <v>59.865010799136066</v>
      </c>
      <c r="AA12" s="17">
        <f t="shared" si="2"/>
        <v>59.11511548702706</v>
      </c>
      <c r="AB12" s="17">
        <f t="shared" si="3"/>
        <v>20.663376397154885</v>
      </c>
      <c r="AC12" s="17">
        <f t="shared" si="3"/>
        <v>16.630669546436287</v>
      </c>
      <c r="AD12" s="17">
        <f t="shared" si="3"/>
        <v>18.350981484921665</v>
      </c>
      <c r="AE12" s="16">
        <v>12550</v>
      </c>
      <c r="AF12" s="16">
        <v>16925</v>
      </c>
      <c r="AG12" s="16">
        <v>29475</v>
      </c>
      <c r="AH12" s="16">
        <v>2552</v>
      </c>
      <c r="AI12" s="16">
        <v>3686</v>
      </c>
      <c r="AJ12" s="16">
        <v>6238</v>
      </c>
      <c r="AK12" s="16">
        <v>79</v>
      </c>
      <c r="AL12" s="16">
        <v>283</v>
      </c>
      <c r="AM12" s="16">
        <v>362</v>
      </c>
      <c r="AN12" s="16">
        <v>7283</v>
      </c>
      <c r="AO12" s="16">
        <v>10104</v>
      </c>
      <c r="AP12" s="16">
        <v>17387</v>
      </c>
      <c r="AQ12" s="16">
        <v>2636</v>
      </c>
      <c r="AR12" s="16">
        <v>2852</v>
      </c>
      <c r="AS12" s="16">
        <v>5488</v>
      </c>
      <c r="AT12" s="17">
        <f t="shared" si="4"/>
        <v>20.334661354581673</v>
      </c>
      <c r="AU12" s="17">
        <f t="shared" si="4"/>
        <v>21.778434268833088</v>
      </c>
      <c r="AV12" s="17">
        <f t="shared" si="4"/>
        <v>21.16369804919423</v>
      </c>
      <c r="AW12" s="17">
        <f t="shared" si="5"/>
        <v>0.6294820717131474</v>
      </c>
      <c r="AX12" s="17">
        <f t="shared" si="5"/>
        <v>1.6720827178729691</v>
      </c>
      <c r="AY12" s="17">
        <f t="shared" si="5"/>
        <v>1.2281594571670909</v>
      </c>
      <c r="AZ12" s="17">
        <f t="shared" si="6"/>
        <v>58.03187250996016</v>
      </c>
      <c r="BA12" s="17">
        <f t="shared" si="6"/>
        <v>59.698670605613</v>
      </c>
      <c r="BB12" s="17">
        <f t="shared" si="6"/>
        <v>58.988973706530956</v>
      </c>
      <c r="BC12" s="17">
        <f t="shared" si="7"/>
        <v>21.003984063745023</v>
      </c>
      <c r="BD12" s="17">
        <f t="shared" si="7"/>
        <v>16.850812407680944</v>
      </c>
      <c r="BE12" s="17">
        <f t="shared" si="7"/>
        <v>18.619168787107718</v>
      </c>
      <c r="BF12" s="18"/>
    </row>
    <row r="13" spans="1:58" ht="15">
      <c r="A13" s="19" t="s">
        <v>64</v>
      </c>
      <c r="B13" s="19" t="s">
        <v>21</v>
      </c>
      <c r="C13" s="19" t="s">
        <v>103</v>
      </c>
      <c r="D13" s="16">
        <v>10460</v>
      </c>
      <c r="E13" s="16">
        <v>26238</v>
      </c>
      <c r="F13" s="16">
        <v>36698</v>
      </c>
      <c r="G13" s="16">
        <v>2792</v>
      </c>
      <c r="H13" s="16">
        <v>6462</v>
      </c>
      <c r="I13" s="16">
        <v>9254</v>
      </c>
      <c r="J13" s="16">
        <v>584</v>
      </c>
      <c r="K13" s="16">
        <v>1444</v>
      </c>
      <c r="L13" s="16">
        <v>2028</v>
      </c>
      <c r="M13" s="16">
        <v>6696</v>
      </c>
      <c r="N13" s="16">
        <v>17608</v>
      </c>
      <c r="O13" s="16">
        <v>24304</v>
      </c>
      <c r="P13" s="16">
        <v>388</v>
      </c>
      <c r="Q13" s="16">
        <v>724</v>
      </c>
      <c r="R13" s="16">
        <v>1112</v>
      </c>
      <c r="S13" s="17">
        <f t="shared" si="0"/>
        <v>26.69216061185469</v>
      </c>
      <c r="T13" s="17">
        <f t="shared" si="0"/>
        <v>24.62840155499657</v>
      </c>
      <c r="U13" s="17">
        <f t="shared" si="0"/>
        <v>25.216633059022293</v>
      </c>
      <c r="V13" s="17">
        <f t="shared" si="1"/>
        <v>5.583173996175908</v>
      </c>
      <c r="W13" s="17">
        <f t="shared" si="1"/>
        <v>5.503468252153365</v>
      </c>
      <c r="X13" s="17">
        <f t="shared" si="1"/>
        <v>5.52618671317238</v>
      </c>
      <c r="Y13" s="17">
        <f t="shared" si="2"/>
        <v>64.01529636711281</v>
      </c>
      <c r="Z13" s="17">
        <f t="shared" si="2"/>
        <v>67.10877353456819</v>
      </c>
      <c r="AA13" s="17">
        <f t="shared" si="2"/>
        <v>66.22704234563192</v>
      </c>
      <c r="AB13" s="17">
        <f t="shared" si="3"/>
        <v>3.7093690248565965</v>
      </c>
      <c r="AC13" s="17">
        <f t="shared" si="3"/>
        <v>2.7593566582818814</v>
      </c>
      <c r="AD13" s="17">
        <f t="shared" si="3"/>
        <v>3.0301378821734155</v>
      </c>
      <c r="AE13" s="16">
        <v>8681</v>
      </c>
      <c r="AF13" s="16">
        <v>21691</v>
      </c>
      <c r="AG13" s="16">
        <v>30372</v>
      </c>
      <c r="AH13" s="16">
        <v>2283</v>
      </c>
      <c r="AI13" s="16">
        <v>5187</v>
      </c>
      <c r="AJ13" s="16">
        <v>7470</v>
      </c>
      <c r="AK13" s="16">
        <v>486</v>
      </c>
      <c r="AL13" s="16">
        <v>1150</v>
      </c>
      <c r="AM13" s="16">
        <v>1636</v>
      </c>
      <c r="AN13" s="16">
        <v>5621</v>
      </c>
      <c r="AO13" s="16">
        <v>14716</v>
      </c>
      <c r="AP13" s="16">
        <v>20337</v>
      </c>
      <c r="AQ13" s="16">
        <v>291</v>
      </c>
      <c r="AR13" s="16">
        <v>638</v>
      </c>
      <c r="AS13" s="16">
        <v>929</v>
      </c>
      <c r="AT13" s="17">
        <f t="shared" si="4"/>
        <v>26.298813500748764</v>
      </c>
      <c r="AU13" s="17">
        <f t="shared" si="4"/>
        <v>23.913143700152137</v>
      </c>
      <c r="AV13" s="17">
        <f t="shared" si="4"/>
        <v>24.59502173054129</v>
      </c>
      <c r="AW13" s="17">
        <f t="shared" si="5"/>
        <v>5.598433360211957</v>
      </c>
      <c r="AX13" s="17">
        <f t="shared" si="5"/>
        <v>5.301738048038357</v>
      </c>
      <c r="AY13" s="17">
        <f t="shared" si="5"/>
        <v>5.3865402344264455</v>
      </c>
      <c r="AZ13" s="17">
        <f t="shared" si="6"/>
        <v>64.75060476903582</v>
      </c>
      <c r="BA13" s="17">
        <f t="shared" si="6"/>
        <v>67.8438061868978</v>
      </c>
      <c r="BB13" s="17">
        <f t="shared" si="6"/>
        <v>66.95969972342948</v>
      </c>
      <c r="BC13" s="17">
        <f t="shared" si="7"/>
        <v>3.3521483700034556</v>
      </c>
      <c r="BD13" s="17">
        <f t="shared" si="7"/>
        <v>2.9413120649117146</v>
      </c>
      <c r="BE13" s="17">
        <f t="shared" si="7"/>
        <v>3.058738311602792</v>
      </c>
      <c r="BF13" s="18"/>
    </row>
    <row r="14" spans="1:58" ht="15">
      <c r="A14" s="19" t="s">
        <v>66</v>
      </c>
      <c r="B14" s="19" t="s">
        <v>21</v>
      </c>
      <c r="C14" s="19" t="s">
        <v>104</v>
      </c>
      <c r="D14" s="16">
        <v>1010</v>
      </c>
      <c r="E14" s="16">
        <v>1506</v>
      </c>
      <c r="F14" s="16">
        <v>2516</v>
      </c>
      <c r="G14" s="16">
        <v>212</v>
      </c>
      <c r="H14" s="16">
        <v>294</v>
      </c>
      <c r="I14" s="16">
        <v>506</v>
      </c>
      <c r="J14" s="16">
        <v>1</v>
      </c>
      <c r="K14" s="16">
        <v>1</v>
      </c>
      <c r="L14" s="16">
        <v>2</v>
      </c>
      <c r="M14" s="16">
        <v>589</v>
      </c>
      <c r="N14" s="16">
        <v>780</v>
      </c>
      <c r="O14" s="16">
        <v>1369</v>
      </c>
      <c r="P14" s="16">
        <v>208</v>
      </c>
      <c r="Q14" s="16">
        <v>431</v>
      </c>
      <c r="R14" s="16">
        <v>639</v>
      </c>
      <c r="S14" s="17">
        <f t="shared" si="0"/>
        <v>20.99009900990099</v>
      </c>
      <c r="T14" s="17">
        <f t="shared" si="0"/>
        <v>19.52191235059761</v>
      </c>
      <c r="U14" s="17">
        <f t="shared" si="0"/>
        <v>20.11128775834658</v>
      </c>
      <c r="V14" s="17">
        <f t="shared" si="1"/>
        <v>0.09900990099009901</v>
      </c>
      <c r="W14" s="17">
        <f t="shared" si="1"/>
        <v>0.06640106241699867</v>
      </c>
      <c r="X14" s="17">
        <f t="shared" si="1"/>
        <v>0.0794912559618442</v>
      </c>
      <c r="Y14" s="17">
        <f t="shared" si="2"/>
        <v>58.31683168316831</v>
      </c>
      <c r="Z14" s="17">
        <f t="shared" si="2"/>
        <v>51.79282868525896</v>
      </c>
      <c r="AA14" s="17">
        <f t="shared" si="2"/>
        <v>54.41176470588235</v>
      </c>
      <c r="AB14" s="17">
        <f t="shared" si="3"/>
        <v>20.594059405940595</v>
      </c>
      <c r="AC14" s="17">
        <f t="shared" si="3"/>
        <v>28.61885790172643</v>
      </c>
      <c r="AD14" s="17">
        <f t="shared" si="3"/>
        <v>25.397456279809223</v>
      </c>
      <c r="AE14" s="16">
        <v>925</v>
      </c>
      <c r="AF14" s="16">
        <v>1379</v>
      </c>
      <c r="AG14" s="16">
        <v>2304</v>
      </c>
      <c r="AH14" s="16">
        <v>192</v>
      </c>
      <c r="AI14" s="16">
        <v>271</v>
      </c>
      <c r="AJ14" s="16">
        <v>463</v>
      </c>
      <c r="AK14" s="16">
        <v>1</v>
      </c>
      <c r="AL14" s="16">
        <v>1</v>
      </c>
      <c r="AM14" s="16">
        <v>2</v>
      </c>
      <c r="AN14" s="16">
        <v>540</v>
      </c>
      <c r="AO14" s="16">
        <v>717</v>
      </c>
      <c r="AP14" s="16">
        <v>1257</v>
      </c>
      <c r="AQ14" s="16">
        <v>192</v>
      </c>
      <c r="AR14" s="16">
        <v>390</v>
      </c>
      <c r="AS14" s="16">
        <v>582</v>
      </c>
      <c r="AT14" s="17">
        <f t="shared" si="4"/>
        <v>20.756756756756754</v>
      </c>
      <c r="AU14" s="17">
        <f t="shared" si="4"/>
        <v>19.651921682378536</v>
      </c>
      <c r="AV14" s="17">
        <f t="shared" si="4"/>
        <v>20.09548611111111</v>
      </c>
      <c r="AW14" s="17">
        <f t="shared" si="5"/>
        <v>0.10810810810810811</v>
      </c>
      <c r="AX14" s="17">
        <f t="shared" si="5"/>
        <v>0.0725163161711385</v>
      </c>
      <c r="AY14" s="17">
        <f t="shared" si="5"/>
        <v>0.08680555555555555</v>
      </c>
      <c r="AZ14" s="17">
        <f t="shared" si="6"/>
        <v>58.37837837837838</v>
      </c>
      <c r="BA14" s="17">
        <f t="shared" si="6"/>
        <v>51.994198694706306</v>
      </c>
      <c r="BB14" s="17">
        <f t="shared" si="6"/>
        <v>54.557291666666664</v>
      </c>
      <c r="BC14" s="17">
        <f t="shared" si="7"/>
        <v>20.756756756756754</v>
      </c>
      <c r="BD14" s="17">
        <f t="shared" si="7"/>
        <v>28.281363306744016</v>
      </c>
      <c r="BE14" s="17">
        <f t="shared" si="7"/>
        <v>25.260416666666668</v>
      </c>
      <c r="BF14" s="18"/>
    </row>
    <row r="15" spans="1:58" ht="15">
      <c r="A15" s="19" t="s">
        <v>68</v>
      </c>
      <c r="B15" s="19" t="s">
        <v>21</v>
      </c>
      <c r="C15" s="19" t="s">
        <v>105</v>
      </c>
      <c r="D15" s="16">
        <v>6344</v>
      </c>
      <c r="E15" s="16">
        <v>11821</v>
      </c>
      <c r="F15" s="16">
        <v>18165</v>
      </c>
      <c r="G15" s="16">
        <v>1953</v>
      </c>
      <c r="H15" s="16">
        <v>3310</v>
      </c>
      <c r="I15" s="16">
        <v>5263</v>
      </c>
      <c r="J15" s="16">
        <v>4</v>
      </c>
      <c r="K15" s="16">
        <v>1</v>
      </c>
      <c r="L15" s="16">
        <v>5</v>
      </c>
      <c r="M15" s="16">
        <v>4061</v>
      </c>
      <c r="N15" s="16">
        <v>7820</v>
      </c>
      <c r="O15" s="16">
        <v>11881</v>
      </c>
      <c r="P15" s="16">
        <v>326</v>
      </c>
      <c r="Q15" s="16">
        <v>690</v>
      </c>
      <c r="R15" s="16">
        <v>1016</v>
      </c>
      <c r="S15" s="17">
        <f t="shared" si="0"/>
        <v>30.78499369482976</v>
      </c>
      <c r="T15" s="17">
        <f t="shared" si="0"/>
        <v>28.001015142542933</v>
      </c>
      <c r="U15" s="17">
        <f t="shared" si="0"/>
        <v>28.973300302780068</v>
      </c>
      <c r="V15" s="17">
        <f t="shared" si="1"/>
        <v>0.06305170239596469</v>
      </c>
      <c r="W15" s="17">
        <f t="shared" si="1"/>
        <v>0.008459521191100583</v>
      </c>
      <c r="X15" s="17">
        <f t="shared" si="1"/>
        <v>0.027525461051472612</v>
      </c>
      <c r="Y15" s="17">
        <f t="shared" si="2"/>
        <v>64.01324085750315</v>
      </c>
      <c r="Z15" s="17">
        <f t="shared" si="2"/>
        <v>66.15345571440656</v>
      </c>
      <c r="AA15" s="17">
        <f t="shared" si="2"/>
        <v>65.40600055050922</v>
      </c>
      <c r="AB15" s="17">
        <f t="shared" si="3"/>
        <v>5.138713745271122</v>
      </c>
      <c r="AC15" s="17">
        <f t="shared" si="3"/>
        <v>5.837069621859403</v>
      </c>
      <c r="AD15" s="17">
        <f t="shared" si="3"/>
        <v>5.5931736856592345</v>
      </c>
      <c r="AE15" s="16">
        <v>5750</v>
      </c>
      <c r="AF15" s="16">
        <v>10714</v>
      </c>
      <c r="AG15" s="16">
        <v>16464</v>
      </c>
      <c r="AH15" s="16">
        <v>1723</v>
      </c>
      <c r="AI15" s="16">
        <v>3043</v>
      </c>
      <c r="AJ15" s="16">
        <v>4766</v>
      </c>
      <c r="AK15" s="16">
        <v>4</v>
      </c>
      <c r="AL15" s="16">
        <v>1</v>
      </c>
      <c r="AM15" s="16">
        <v>5</v>
      </c>
      <c r="AN15" s="16">
        <v>3732</v>
      </c>
      <c r="AO15" s="16">
        <v>7046</v>
      </c>
      <c r="AP15" s="16">
        <v>10778</v>
      </c>
      <c r="AQ15" s="16">
        <v>291</v>
      </c>
      <c r="AR15" s="16">
        <v>624</v>
      </c>
      <c r="AS15" s="16">
        <v>915</v>
      </c>
      <c r="AT15" s="17">
        <f t="shared" si="4"/>
        <v>29.96521739130435</v>
      </c>
      <c r="AU15" s="17">
        <f t="shared" si="4"/>
        <v>28.402090722419267</v>
      </c>
      <c r="AV15" s="17">
        <f t="shared" si="4"/>
        <v>28.948007774538386</v>
      </c>
      <c r="AW15" s="17">
        <f t="shared" si="5"/>
        <v>0.06956521739130435</v>
      </c>
      <c r="AX15" s="17">
        <f t="shared" si="5"/>
        <v>0.009333582228859437</v>
      </c>
      <c r="AY15" s="17">
        <f t="shared" si="5"/>
        <v>0.030369290573372208</v>
      </c>
      <c r="AZ15" s="17">
        <f t="shared" si="6"/>
        <v>64.90434782608696</v>
      </c>
      <c r="BA15" s="17">
        <f t="shared" si="6"/>
        <v>65.76442038454358</v>
      </c>
      <c r="BB15" s="17">
        <f t="shared" si="6"/>
        <v>65.46404275996113</v>
      </c>
      <c r="BC15" s="17">
        <f t="shared" si="7"/>
        <v>5.060869565217391</v>
      </c>
      <c r="BD15" s="17">
        <f t="shared" si="7"/>
        <v>5.824155310808289</v>
      </c>
      <c r="BE15" s="17">
        <f t="shared" si="7"/>
        <v>5.557580174927114</v>
      </c>
      <c r="BF15" s="18"/>
    </row>
    <row r="16" spans="1:58" ht="15">
      <c r="A16" s="19" t="s">
        <v>70</v>
      </c>
      <c r="B16" s="19" t="s">
        <v>21</v>
      </c>
      <c r="C16" s="19" t="s">
        <v>106</v>
      </c>
      <c r="D16" s="16">
        <v>18537</v>
      </c>
      <c r="E16" s="16">
        <v>20332</v>
      </c>
      <c r="F16" s="16">
        <v>38869</v>
      </c>
      <c r="G16" s="16">
        <v>6943</v>
      </c>
      <c r="H16" s="16">
        <v>7441</v>
      </c>
      <c r="I16" s="16">
        <v>14384</v>
      </c>
      <c r="J16" s="16">
        <v>117</v>
      </c>
      <c r="K16" s="16">
        <v>110</v>
      </c>
      <c r="L16" s="16">
        <v>227</v>
      </c>
      <c r="M16" s="16">
        <v>9739</v>
      </c>
      <c r="N16" s="16">
        <v>11001</v>
      </c>
      <c r="O16" s="16">
        <v>20740</v>
      </c>
      <c r="P16" s="16">
        <v>1738</v>
      </c>
      <c r="Q16" s="16">
        <v>1780</v>
      </c>
      <c r="R16" s="16">
        <v>3518</v>
      </c>
      <c r="S16" s="17">
        <f t="shared" si="0"/>
        <v>37.45482008955063</v>
      </c>
      <c r="T16" s="17">
        <f t="shared" si="0"/>
        <v>36.59748180208538</v>
      </c>
      <c r="U16" s="17">
        <f t="shared" si="0"/>
        <v>37.006354678535594</v>
      </c>
      <c r="V16" s="17">
        <f t="shared" si="1"/>
        <v>0.6311700922479365</v>
      </c>
      <c r="W16" s="17">
        <f t="shared" si="1"/>
        <v>0.5410190832185717</v>
      </c>
      <c r="X16" s="17">
        <f t="shared" si="1"/>
        <v>0.5840129666315058</v>
      </c>
      <c r="Y16" s="17">
        <f t="shared" si="2"/>
        <v>52.5381669094244</v>
      </c>
      <c r="Z16" s="17">
        <f t="shared" si="2"/>
        <v>54.10682667715916</v>
      </c>
      <c r="AA16" s="17">
        <f t="shared" si="2"/>
        <v>53.358717744217756</v>
      </c>
      <c r="AB16" s="17">
        <f t="shared" si="3"/>
        <v>9.37584290877704</v>
      </c>
      <c r="AC16" s="17">
        <f t="shared" si="3"/>
        <v>8.754672437536888</v>
      </c>
      <c r="AD16" s="17">
        <f t="shared" si="3"/>
        <v>9.050914610615143</v>
      </c>
      <c r="AE16" s="16">
        <v>14443</v>
      </c>
      <c r="AF16" s="16">
        <v>15854</v>
      </c>
      <c r="AG16" s="16">
        <v>30297</v>
      </c>
      <c r="AH16" s="16">
        <v>5419</v>
      </c>
      <c r="AI16" s="16">
        <v>5910</v>
      </c>
      <c r="AJ16" s="16">
        <v>11329</v>
      </c>
      <c r="AK16" s="16">
        <v>104</v>
      </c>
      <c r="AL16" s="16">
        <v>88</v>
      </c>
      <c r="AM16" s="16">
        <v>192</v>
      </c>
      <c r="AN16" s="16">
        <v>7609</v>
      </c>
      <c r="AO16" s="16">
        <v>8566</v>
      </c>
      <c r="AP16" s="16">
        <v>16175</v>
      </c>
      <c r="AQ16" s="16">
        <v>1311</v>
      </c>
      <c r="AR16" s="16">
        <v>1290</v>
      </c>
      <c r="AS16" s="16">
        <v>2601</v>
      </c>
      <c r="AT16" s="17">
        <f t="shared" si="4"/>
        <v>37.51990583673752</v>
      </c>
      <c r="AU16" s="17">
        <f t="shared" si="4"/>
        <v>37.27765863504479</v>
      </c>
      <c r="AV16" s="17">
        <f t="shared" si="4"/>
        <v>37.39314123510579</v>
      </c>
      <c r="AW16" s="17">
        <f t="shared" si="5"/>
        <v>0.7200720072007201</v>
      </c>
      <c r="AX16" s="17">
        <f t="shared" si="5"/>
        <v>0.5550649678314621</v>
      </c>
      <c r="AY16" s="17">
        <f t="shared" si="5"/>
        <v>0.6337261114961877</v>
      </c>
      <c r="AZ16" s="17">
        <f t="shared" si="6"/>
        <v>52.68296060375268</v>
      </c>
      <c r="BA16" s="17">
        <f t="shared" si="6"/>
        <v>54.03052857323073</v>
      </c>
      <c r="BB16" s="17">
        <f t="shared" si="6"/>
        <v>53.38812423672311</v>
      </c>
      <c r="BC16" s="17">
        <f t="shared" si="7"/>
        <v>9.077061552309077</v>
      </c>
      <c r="BD16" s="17">
        <f t="shared" si="7"/>
        <v>8.136747823893025</v>
      </c>
      <c r="BE16" s="17">
        <f t="shared" si="7"/>
        <v>8.585008416674917</v>
      </c>
      <c r="BF16" s="18"/>
    </row>
    <row r="17" spans="1:58" ht="15">
      <c r="A17" s="19" t="s">
        <v>72</v>
      </c>
      <c r="B17" s="19" t="s">
        <v>21</v>
      </c>
      <c r="C17" s="19" t="s">
        <v>107</v>
      </c>
      <c r="D17" s="16">
        <v>21293</v>
      </c>
      <c r="E17" s="16">
        <v>27371</v>
      </c>
      <c r="F17" s="16">
        <v>48664</v>
      </c>
      <c r="G17" s="16">
        <v>3512</v>
      </c>
      <c r="H17" s="16">
        <v>4513</v>
      </c>
      <c r="I17" s="16">
        <v>8025</v>
      </c>
      <c r="J17" s="16">
        <v>13</v>
      </c>
      <c r="K17" s="16">
        <v>22</v>
      </c>
      <c r="L17" s="16">
        <v>35</v>
      </c>
      <c r="M17" s="16">
        <v>14624</v>
      </c>
      <c r="N17" s="16">
        <v>20017</v>
      </c>
      <c r="O17" s="16">
        <v>34641</v>
      </c>
      <c r="P17" s="16">
        <v>3144</v>
      </c>
      <c r="Q17" s="16">
        <v>2819</v>
      </c>
      <c r="R17" s="16">
        <v>5963</v>
      </c>
      <c r="S17" s="17">
        <f t="shared" si="0"/>
        <v>16.493683370121637</v>
      </c>
      <c r="T17" s="17">
        <f t="shared" si="0"/>
        <v>16.488253991450804</v>
      </c>
      <c r="U17" s="17">
        <f t="shared" si="0"/>
        <v>16.490629623541018</v>
      </c>
      <c r="V17" s="17">
        <f t="shared" si="1"/>
        <v>0.06105292819236369</v>
      </c>
      <c r="W17" s="17">
        <f t="shared" si="1"/>
        <v>0.08037704139417633</v>
      </c>
      <c r="X17" s="17">
        <f t="shared" si="1"/>
        <v>0.07192174913693901</v>
      </c>
      <c r="Y17" s="17">
        <f t="shared" si="2"/>
        <v>68.67984783731742</v>
      </c>
      <c r="Z17" s="17">
        <f t="shared" si="2"/>
        <v>73.13214716305579</v>
      </c>
      <c r="AA17" s="17">
        <f t="shared" si="2"/>
        <v>71.18403748150584</v>
      </c>
      <c r="AB17" s="17">
        <f t="shared" si="3"/>
        <v>14.765415864368572</v>
      </c>
      <c r="AC17" s="17">
        <f t="shared" si="3"/>
        <v>10.29922180409923</v>
      </c>
      <c r="AD17" s="17">
        <f t="shared" si="3"/>
        <v>12.253411145816209</v>
      </c>
      <c r="AE17" s="16">
        <v>18724</v>
      </c>
      <c r="AF17" s="16">
        <v>24295</v>
      </c>
      <c r="AG17" s="16">
        <v>43019</v>
      </c>
      <c r="AH17" s="16">
        <v>2975</v>
      </c>
      <c r="AI17" s="16">
        <v>3849</v>
      </c>
      <c r="AJ17" s="16">
        <v>6824</v>
      </c>
      <c r="AK17" s="16">
        <v>12</v>
      </c>
      <c r="AL17" s="16">
        <v>21</v>
      </c>
      <c r="AM17" s="16">
        <v>33</v>
      </c>
      <c r="AN17" s="16">
        <v>12985</v>
      </c>
      <c r="AO17" s="16">
        <v>17938</v>
      </c>
      <c r="AP17" s="16">
        <v>30923</v>
      </c>
      <c r="AQ17" s="16">
        <v>2752</v>
      </c>
      <c r="AR17" s="16">
        <v>2487</v>
      </c>
      <c r="AS17" s="16">
        <v>5239</v>
      </c>
      <c r="AT17" s="17">
        <f t="shared" si="4"/>
        <v>15.88869899594104</v>
      </c>
      <c r="AU17" s="17">
        <f t="shared" si="4"/>
        <v>15.842766001234823</v>
      </c>
      <c r="AV17" s="17">
        <f t="shared" si="4"/>
        <v>15.86275831609289</v>
      </c>
      <c r="AW17" s="17">
        <f t="shared" si="5"/>
        <v>0.0640888698995941</v>
      </c>
      <c r="AX17" s="17">
        <f t="shared" si="5"/>
        <v>0.08643753858818687</v>
      </c>
      <c r="AY17" s="17">
        <f t="shared" si="5"/>
        <v>0.07671029080173877</v>
      </c>
      <c r="AZ17" s="17">
        <f t="shared" si="6"/>
        <v>69.34949797051912</v>
      </c>
      <c r="BA17" s="17">
        <f t="shared" si="6"/>
        <v>73.834122247376</v>
      </c>
      <c r="BB17" s="17">
        <f t="shared" si="6"/>
        <v>71.88219158976267</v>
      </c>
      <c r="BC17" s="17">
        <f t="shared" si="7"/>
        <v>14.69771416364025</v>
      </c>
      <c r="BD17" s="17">
        <f t="shared" si="7"/>
        <v>10.236674212800988</v>
      </c>
      <c r="BE17" s="17">
        <f t="shared" si="7"/>
        <v>12.178339803342709</v>
      </c>
      <c r="BF17" s="18"/>
    </row>
    <row r="18" spans="1:58" ht="15">
      <c r="A18" s="19" t="s">
        <v>74</v>
      </c>
      <c r="B18" s="19" t="s">
        <v>21</v>
      </c>
      <c r="C18" s="19" t="s">
        <v>108</v>
      </c>
      <c r="D18" s="16">
        <v>15026</v>
      </c>
      <c r="E18" s="16">
        <v>32298</v>
      </c>
      <c r="F18" s="16">
        <v>47324</v>
      </c>
      <c r="G18" s="16">
        <v>4148</v>
      </c>
      <c r="H18" s="16">
        <v>9038</v>
      </c>
      <c r="I18" s="16">
        <v>13186</v>
      </c>
      <c r="J18" s="16">
        <v>658</v>
      </c>
      <c r="K18" s="16">
        <v>1619</v>
      </c>
      <c r="L18" s="16">
        <v>2277</v>
      </c>
      <c r="M18" s="16">
        <v>8814</v>
      </c>
      <c r="N18" s="16">
        <v>18904</v>
      </c>
      <c r="O18" s="16">
        <v>27718</v>
      </c>
      <c r="P18" s="16">
        <v>1406</v>
      </c>
      <c r="Q18" s="16">
        <v>2737</v>
      </c>
      <c r="R18" s="16">
        <v>4143</v>
      </c>
      <c r="S18" s="17">
        <f t="shared" si="0"/>
        <v>27.605483828031414</v>
      </c>
      <c r="T18" s="17">
        <f t="shared" si="0"/>
        <v>27.983156851817448</v>
      </c>
      <c r="U18" s="17">
        <f t="shared" si="0"/>
        <v>27.863240638999237</v>
      </c>
      <c r="V18" s="17">
        <f t="shared" si="1"/>
        <v>4.379076267802476</v>
      </c>
      <c r="W18" s="17">
        <f t="shared" si="1"/>
        <v>5.012694284475819</v>
      </c>
      <c r="X18" s="17">
        <f t="shared" si="1"/>
        <v>4.811512129152227</v>
      </c>
      <c r="Y18" s="17">
        <f t="shared" si="2"/>
        <v>58.65832556901371</v>
      </c>
      <c r="Z18" s="17">
        <f t="shared" si="2"/>
        <v>58.529939934361266</v>
      </c>
      <c r="AA18" s="17">
        <f t="shared" si="2"/>
        <v>58.57070408249514</v>
      </c>
      <c r="AB18" s="17">
        <f t="shared" si="3"/>
        <v>9.357114335152403</v>
      </c>
      <c r="AC18" s="17">
        <f t="shared" si="3"/>
        <v>8.474208929345469</v>
      </c>
      <c r="AD18" s="17">
        <f t="shared" si="3"/>
        <v>8.754543149353394</v>
      </c>
      <c r="AE18" s="16">
        <v>11570</v>
      </c>
      <c r="AF18" s="16">
        <v>24598</v>
      </c>
      <c r="AG18" s="16">
        <v>36168</v>
      </c>
      <c r="AH18" s="16">
        <v>3210</v>
      </c>
      <c r="AI18" s="16">
        <v>6837</v>
      </c>
      <c r="AJ18" s="16">
        <v>10047</v>
      </c>
      <c r="AK18" s="16">
        <v>541</v>
      </c>
      <c r="AL18" s="16">
        <v>1329</v>
      </c>
      <c r="AM18" s="16">
        <v>1870</v>
      </c>
      <c r="AN18" s="16">
        <v>6761</v>
      </c>
      <c r="AO18" s="16">
        <v>14422</v>
      </c>
      <c r="AP18" s="16">
        <v>21183</v>
      </c>
      <c r="AQ18" s="16">
        <v>1058</v>
      </c>
      <c r="AR18" s="16">
        <v>2010</v>
      </c>
      <c r="AS18" s="16">
        <v>3068</v>
      </c>
      <c r="AT18" s="17">
        <f t="shared" si="4"/>
        <v>27.744165946413133</v>
      </c>
      <c r="AU18" s="17">
        <f t="shared" si="4"/>
        <v>27.794942678266526</v>
      </c>
      <c r="AV18" s="17">
        <f t="shared" si="4"/>
        <v>27.778699402786994</v>
      </c>
      <c r="AW18" s="17">
        <f t="shared" si="5"/>
        <v>4.675885911840968</v>
      </c>
      <c r="AX18" s="17">
        <f t="shared" si="5"/>
        <v>5.402878282787219</v>
      </c>
      <c r="AY18" s="17">
        <f t="shared" si="5"/>
        <v>5.170316301703163</v>
      </c>
      <c r="AZ18" s="17">
        <f t="shared" si="6"/>
        <v>58.43560933448574</v>
      </c>
      <c r="BA18" s="17">
        <f t="shared" si="6"/>
        <v>58.63078299048703</v>
      </c>
      <c r="BB18" s="17">
        <f t="shared" si="6"/>
        <v>58.568347710683476</v>
      </c>
      <c r="BC18" s="17">
        <f t="shared" si="7"/>
        <v>9.144338807260155</v>
      </c>
      <c r="BD18" s="17">
        <f t="shared" si="7"/>
        <v>8.171396048459224</v>
      </c>
      <c r="BE18" s="17">
        <f t="shared" si="7"/>
        <v>8.482636584826366</v>
      </c>
      <c r="BF18" s="18"/>
    </row>
    <row r="19" spans="1:58" ht="15">
      <c r="A19" s="19" t="s">
        <v>76</v>
      </c>
      <c r="B19" s="19" t="s">
        <v>21</v>
      </c>
      <c r="C19" s="19" t="s">
        <v>109</v>
      </c>
      <c r="D19" s="16">
        <v>11650</v>
      </c>
      <c r="E19" s="16">
        <v>36225</v>
      </c>
      <c r="F19" s="16">
        <v>47875</v>
      </c>
      <c r="G19" s="16">
        <v>4169</v>
      </c>
      <c r="H19" s="16">
        <v>16117</v>
      </c>
      <c r="I19" s="16">
        <v>20286</v>
      </c>
      <c r="J19" s="16">
        <v>25</v>
      </c>
      <c r="K19" s="16">
        <v>95</v>
      </c>
      <c r="L19" s="16">
        <v>120</v>
      </c>
      <c r="M19" s="16">
        <v>5081</v>
      </c>
      <c r="N19" s="16">
        <v>13069</v>
      </c>
      <c r="O19" s="16">
        <v>18150</v>
      </c>
      <c r="P19" s="16">
        <v>2375</v>
      </c>
      <c r="Q19" s="16">
        <v>6944</v>
      </c>
      <c r="R19" s="16">
        <v>9319</v>
      </c>
      <c r="S19" s="17">
        <f t="shared" si="0"/>
        <v>35.78540772532189</v>
      </c>
      <c r="T19" s="17">
        <f t="shared" si="0"/>
        <v>44.49137336093858</v>
      </c>
      <c r="U19" s="17">
        <f t="shared" si="0"/>
        <v>42.37284595300261</v>
      </c>
      <c r="V19" s="17">
        <f t="shared" si="1"/>
        <v>0.2145922746781116</v>
      </c>
      <c r="W19" s="17">
        <f t="shared" si="1"/>
        <v>0.26224982746721875</v>
      </c>
      <c r="X19" s="17">
        <f t="shared" si="1"/>
        <v>0.25065274151436034</v>
      </c>
      <c r="Y19" s="17">
        <f t="shared" si="2"/>
        <v>43.6137339055794</v>
      </c>
      <c r="Z19" s="17">
        <f t="shared" si="2"/>
        <v>36.07729468599034</v>
      </c>
      <c r="AA19" s="17">
        <f t="shared" si="2"/>
        <v>37.911227154047</v>
      </c>
      <c r="AB19" s="17">
        <f t="shared" si="3"/>
        <v>20.386266094420602</v>
      </c>
      <c r="AC19" s="17">
        <f t="shared" si="3"/>
        <v>19.169082125603865</v>
      </c>
      <c r="AD19" s="17">
        <f t="shared" si="3"/>
        <v>19.46527415143603</v>
      </c>
      <c r="AE19" s="16">
        <v>10389</v>
      </c>
      <c r="AF19" s="16">
        <v>32382</v>
      </c>
      <c r="AG19" s="16">
        <v>42771</v>
      </c>
      <c r="AH19" s="16">
        <v>3724</v>
      </c>
      <c r="AI19" s="16">
        <v>14117</v>
      </c>
      <c r="AJ19" s="16">
        <v>17841</v>
      </c>
      <c r="AK19" s="16">
        <v>23</v>
      </c>
      <c r="AL19" s="16">
        <v>88</v>
      </c>
      <c r="AM19" s="16">
        <v>111</v>
      </c>
      <c r="AN19" s="16">
        <v>4554</v>
      </c>
      <c r="AO19" s="16">
        <v>11983</v>
      </c>
      <c r="AP19" s="16">
        <v>16537</v>
      </c>
      <c r="AQ19" s="16">
        <v>2088</v>
      </c>
      <c r="AR19" s="16">
        <v>6194</v>
      </c>
      <c r="AS19" s="16">
        <v>8282</v>
      </c>
      <c r="AT19" s="17">
        <f t="shared" si="4"/>
        <v>35.84560592934835</v>
      </c>
      <c r="AU19" s="17">
        <f t="shared" si="4"/>
        <v>43.59520721388426</v>
      </c>
      <c r="AV19" s="17">
        <f t="shared" si="4"/>
        <v>41.71284281405626</v>
      </c>
      <c r="AW19" s="17">
        <f t="shared" si="5"/>
        <v>0.22138800654538457</v>
      </c>
      <c r="AX19" s="17">
        <f t="shared" si="5"/>
        <v>0.27175591377926006</v>
      </c>
      <c r="AY19" s="17">
        <f t="shared" si="5"/>
        <v>0.2595216384933717</v>
      </c>
      <c r="AZ19" s="17">
        <f t="shared" si="6"/>
        <v>43.83482529598614</v>
      </c>
      <c r="BA19" s="17">
        <f t="shared" si="6"/>
        <v>37.0051263047372</v>
      </c>
      <c r="BB19" s="17">
        <f t="shared" si="6"/>
        <v>38.66404806995394</v>
      </c>
      <c r="BC19" s="17">
        <f t="shared" si="7"/>
        <v>20.098180768120127</v>
      </c>
      <c r="BD19" s="17">
        <f t="shared" si="7"/>
        <v>19.127910567599283</v>
      </c>
      <c r="BE19" s="17">
        <f t="shared" si="7"/>
        <v>19.363587477496434</v>
      </c>
      <c r="BF19" s="18"/>
    </row>
    <row r="20" spans="1:58" ht="15">
      <c r="A20" s="19" t="s">
        <v>78</v>
      </c>
      <c r="B20" s="19" t="s">
        <v>21</v>
      </c>
      <c r="C20" s="19" t="s">
        <v>110</v>
      </c>
      <c r="D20" s="16">
        <v>37616</v>
      </c>
      <c r="E20" s="16">
        <v>57615</v>
      </c>
      <c r="F20" s="16">
        <v>95231</v>
      </c>
      <c r="G20" s="16">
        <v>6896</v>
      </c>
      <c r="H20" s="16">
        <v>11584</v>
      </c>
      <c r="I20" s="16">
        <v>18480</v>
      </c>
      <c r="J20" s="16">
        <v>245</v>
      </c>
      <c r="K20" s="16">
        <v>607</v>
      </c>
      <c r="L20" s="16">
        <v>852</v>
      </c>
      <c r="M20" s="16">
        <v>27960</v>
      </c>
      <c r="N20" s="16">
        <v>41357</v>
      </c>
      <c r="O20" s="16">
        <v>69317</v>
      </c>
      <c r="P20" s="16">
        <v>2515</v>
      </c>
      <c r="Q20" s="16">
        <v>4067</v>
      </c>
      <c r="R20" s="16">
        <v>6582</v>
      </c>
      <c r="S20" s="17">
        <f t="shared" si="0"/>
        <v>18.332624415142494</v>
      </c>
      <c r="T20" s="17">
        <f t="shared" si="0"/>
        <v>20.10587520610952</v>
      </c>
      <c r="U20" s="17">
        <f t="shared" si="0"/>
        <v>19.405445705705073</v>
      </c>
      <c r="V20" s="17">
        <f t="shared" si="1"/>
        <v>0.6513185878349638</v>
      </c>
      <c r="W20" s="17">
        <f t="shared" si="1"/>
        <v>1.0535450837455524</v>
      </c>
      <c r="X20" s="17">
        <f t="shared" si="1"/>
        <v>0.8946666526656236</v>
      </c>
      <c r="Y20" s="17">
        <f t="shared" si="2"/>
        <v>74.33007230965546</v>
      </c>
      <c r="Z20" s="17">
        <f t="shared" si="2"/>
        <v>71.78165408313806</v>
      </c>
      <c r="AA20" s="17">
        <f t="shared" si="2"/>
        <v>72.78827272631811</v>
      </c>
      <c r="AB20" s="17">
        <f t="shared" si="3"/>
        <v>6.685984687367077</v>
      </c>
      <c r="AC20" s="17">
        <f t="shared" si="3"/>
        <v>7.058925627006856</v>
      </c>
      <c r="AD20" s="17">
        <f t="shared" si="3"/>
        <v>6.911614915311191</v>
      </c>
      <c r="AE20" s="16">
        <v>37183</v>
      </c>
      <c r="AF20" s="16">
        <v>56751</v>
      </c>
      <c r="AG20" s="16">
        <v>93934</v>
      </c>
      <c r="AH20" s="16">
        <v>6854</v>
      </c>
      <c r="AI20" s="16">
        <v>11430</v>
      </c>
      <c r="AJ20" s="16">
        <v>18284</v>
      </c>
      <c r="AK20" s="16">
        <v>239</v>
      </c>
      <c r="AL20" s="16">
        <v>591</v>
      </c>
      <c r="AM20" s="16">
        <v>830</v>
      </c>
      <c r="AN20" s="16">
        <v>27614</v>
      </c>
      <c r="AO20" s="16">
        <v>40704</v>
      </c>
      <c r="AP20" s="16">
        <v>68318</v>
      </c>
      <c r="AQ20" s="16">
        <v>2476</v>
      </c>
      <c r="AR20" s="16">
        <v>4026</v>
      </c>
      <c r="AS20" s="16">
        <v>6502</v>
      </c>
      <c r="AT20" s="17">
        <f t="shared" si="4"/>
        <v>18.433154936395667</v>
      </c>
      <c r="AU20" s="17">
        <f t="shared" si="4"/>
        <v>20.14061426230375</v>
      </c>
      <c r="AV20" s="17">
        <f t="shared" si="4"/>
        <v>19.464730555496413</v>
      </c>
      <c r="AW20" s="17">
        <f t="shared" si="5"/>
        <v>0.6427668558212086</v>
      </c>
      <c r="AX20" s="17">
        <f t="shared" si="5"/>
        <v>1.0413913411217424</v>
      </c>
      <c r="AY20" s="17">
        <f t="shared" si="5"/>
        <v>0.8835991227883409</v>
      </c>
      <c r="AZ20" s="17">
        <f t="shared" si="6"/>
        <v>74.26512115751822</v>
      </c>
      <c r="BA20" s="17">
        <f t="shared" si="6"/>
        <v>71.72384627583655</v>
      </c>
      <c r="BB20" s="17">
        <f t="shared" si="6"/>
        <v>72.72978900078779</v>
      </c>
      <c r="BC20" s="17">
        <f t="shared" si="7"/>
        <v>6.658957050264906</v>
      </c>
      <c r="BD20" s="17">
        <f t="shared" si="7"/>
        <v>7.09414812073796</v>
      </c>
      <c r="BE20" s="17">
        <f t="shared" si="7"/>
        <v>6.921881320927461</v>
      </c>
      <c r="BF20" s="18"/>
    </row>
    <row r="21" spans="1:58" ht="15">
      <c r="A21" s="19" t="s">
        <v>111</v>
      </c>
      <c r="B21" s="19" t="s">
        <v>21</v>
      </c>
      <c r="C21" s="19" t="s">
        <v>112</v>
      </c>
      <c r="D21" s="16">
        <v>26646</v>
      </c>
      <c r="E21" s="16">
        <v>54067</v>
      </c>
      <c r="F21" s="16">
        <v>80713</v>
      </c>
      <c r="G21" s="16">
        <v>5935</v>
      </c>
      <c r="H21" s="16">
        <v>11572</v>
      </c>
      <c r="I21" s="16">
        <v>17507</v>
      </c>
      <c r="J21" s="16">
        <v>65</v>
      </c>
      <c r="K21" s="16">
        <v>96</v>
      </c>
      <c r="L21" s="16">
        <v>161</v>
      </c>
      <c r="M21" s="16">
        <v>17863</v>
      </c>
      <c r="N21" s="16">
        <v>38091</v>
      </c>
      <c r="O21" s="16">
        <v>55954</v>
      </c>
      <c r="P21" s="16">
        <v>2783</v>
      </c>
      <c r="Q21" s="16">
        <v>4308</v>
      </c>
      <c r="R21" s="16">
        <v>7091</v>
      </c>
      <c r="S21" s="17">
        <f t="shared" si="0"/>
        <v>22.273511971778127</v>
      </c>
      <c r="T21" s="17">
        <f t="shared" si="0"/>
        <v>21.403073963785673</v>
      </c>
      <c r="U21" s="17">
        <f t="shared" si="0"/>
        <v>21.690434006913385</v>
      </c>
      <c r="V21" s="17">
        <f t="shared" si="1"/>
        <v>0.24393905276589356</v>
      </c>
      <c r="W21" s="17">
        <f t="shared" si="1"/>
        <v>0.17755747498474117</v>
      </c>
      <c r="X21" s="17">
        <f t="shared" si="1"/>
        <v>0.19947220398201035</v>
      </c>
      <c r="Y21" s="17">
        <f t="shared" si="2"/>
        <v>67.03820460857163</v>
      </c>
      <c r="Z21" s="17">
        <f t="shared" si="2"/>
        <v>70.45147687128933</v>
      </c>
      <c r="AA21" s="17">
        <f t="shared" si="2"/>
        <v>69.32464410937519</v>
      </c>
      <c r="AB21" s="17">
        <f t="shared" si="3"/>
        <v>10.444344366884335</v>
      </c>
      <c r="AC21" s="17">
        <f t="shared" si="3"/>
        <v>7.967891689940259</v>
      </c>
      <c r="AD21" s="17">
        <f t="shared" si="3"/>
        <v>8.78544967972941</v>
      </c>
      <c r="AE21" s="16">
        <v>4608</v>
      </c>
      <c r="AF21" s="16">
        <v>14302</v>
      </c>
      <c r="AG21" s="16">
        <v>18910</v>
      </c>
      <c r="AH21" s="16">
        <v>705</v>
      </c>
      <c r="AI21" s="16">
        <v>2080</v>
      </c>
      <c r="AJ21" s="16">
        <v>2785</v>
      </c>
      <c r="AK21" s="18" t="s">
        <v>49</v>
      </c>
      <c r="AL21" s="16">
        <v>7</v>
      </c>
      <c r="AM21" s="16">
        <v>7</v>
      </c>
      <c r="AN21" s="16">
        <v>3316</v>
      </c>
      <c r="AO21" s="16">
        <v>10848</v>
      </c>
      <c r="AP21" s="16">
        <v>14164</v>
      </c>
      <c r="AQ21" s="16">
        <v>587</v>
      </c>
      <c r="AR21" s="16">
        <v>1367</v>
      </c>
      <c r="AS21" s="16">
        <v>1954</v>
      </c>
      <c r="AT21" s="17">
        <f t="shared" si="4"/>
        <v>15.299479166666666</v>
      </c>
      <c r="AU21" s="17">
        <f t="shared" si="4"/>
        <v>14.543420500629283</v>
      </c>
      <c r="AV21" s="17">
        <f t="shared" si="4"/>
        <v>14.727657324167106</v>
      </c>
      <c r="AW21" s="17"/>
      <c r="AX21" s="17">
        <f t="shared" si="5"/>
        <v>0.04894420360788701</v>
      </c>
      <c r="AY21" s="17">
        <f t="shared" si="5"/>
        <v>0.0370174510840825</v>
      </c>
      <c r="AZ21" s="17">
        <f t="shared" si="6"/>
        <v>71.96180555555556</v>
      </c>
      <c r="BA21" s="17">
        <f t="shared" si="6"/>
        <v>75.84953153405118</v>
      </c>
      <c r="BB21" s="17">
        <f t="shared" si="6"/>
        <v>74.90216816499206</v>
      </c>
      <c r="BC21" s="17">
        <f t="shared" si="7"/>
        <v>12.738715277777779</v>
      </c>
      <c r="BD21" s="17">
        <f t="shared" si="7"/>
        <v>9.55810376171165</v>
      </c>
      <c r="BE21" s="17">
        <f t="shared" si="7"/>
        <v>10.333157059756742</v>
      </c>
      <c r="BF21" s="18"/>
    </row>
    <row r="22" spans="1:58" ht="15">
      <c r="A22" s="19" t="s">
        <v>113</v>
      </c>
      <c r="B22" s="19" t="s">
        <v>21</v>
      </c>
      <c r="C22" s="19" t="s">
        <v>114</v>
      </c>
      <c r="D22" s="16">
        <v>12689</v>
      </c>
      <c r="E22" s="16">
        <v>35371</v>
      </c>
      <c r="F22" s="16">
        <v>48060</v>
      </c>
      <c r="G22" s="16">
        <v>6171</v>
      </c>
      <c r="H22" s="16">
        <v>15441</v>
      </c>
      <c r="I22" s="16">
        <v>21612</v>
      </c>
      <c r="J22" s="16">
        <v>35</v>
      </c>
      <c r="K22" s="16">
        <v>93</v>
      </c>
      <c r="L22" s="16">
        <v>128</v>
      </c>
      <c r="M22" s="16">
        <v>5724</v>
      </c>
      <c r="N22" s="16">
        <v>18084</v>
      </c>
      <c r="O22" s="16">
        <v>23808</v>
      </c>
      <c r="P22" s="16">
        <v>759</v>
      </c>
      <c r="Q22" s="16">
        <v>1753</v>
      </c>
      <c r="R22" s="16">
        <v>2512</v>
      </c>
      <c r="S22" s="17">
        <f t="shared" si="0"/>
        <v>48.632673969579955</v>
      </c>
      <c r="T22" s="17">
        <f t="shared" si="0"/>
        <v>43.65440615193237</v>
      </c>
      <c r="U22" s="17">
        <f t="shared" si="0"/>
        <v>44.96878901373284</v>
      </c>
      <c r="V22" s="17">
        <f t="shared" si="1"/>
        <v>0.275829458586177</v>
      </c>
      <c r="W22" s="17">
        <f t="shared" si="1"/>
        <v>0.26292725679228746</v>
      </c>
      <c r="X22" s="17">
        <f t="shared" si="1"/>
        <v>0.2663337494798169</v>
      </c>
      <c r="Y22" s="17">
        <f t="shared" si="2"/>
        <v>45.10993774135078</v>
      </c>
      <c r="Z22" s="17">
        <f t="shared" si="2"/>
        <v>51.12662915948093</v>
      </c>
      <c r="AA22" s="17">
        <f t="shared" si="2"/>
        <v>49.53807740324594</v>
      </c>
      <c r="AB22" s="17">
        <f t="shared" si="3"/>
        <v>5.981558830483095</v>
      </c>
      <c r="AC22" s="17">
        <f t="shared" si="3"/>
        <v>4.956037431794408</v>
      </c>
      <c r="AD22" s="17">
        <f t="shared" si="3"/>
        <v>5.226799833541406</v>
      </c>
      <c r="AE22" s="16">
        <v>10706</v>
      </c>
      <c r="AF22" s="16">
        <v>29652</v>
      </c>
      <c r="AG22" s="16">
        <v>40358</v>
      </c>
      <c r="AH22" s="16">
        <v>5243</v>
      </c>
      <c r="AI22" s="16">
        <v>13054</v>
      </c>
      <c r="AJ22" s="16">
        <v>18297</v>
      </c>
      <c r="AK22" s="16">
        <v>34</v>
      </c>
      <c r="AL22" s="16">
        <v>77</v>
      </c>
      <c r="AM22" s="16">
        <v>111</v>
      </c>
      <c r="AN22" s="16">
        <v>4778</v>
      </c>
      <c r="AO22" s="16">
        <v>15044</v>
      </c>
      <c r="AP22" s="16">
        <v>19822</v>
      </c>
      <c r="AQ22" s="16">
        <v>651</v>
      </c>
      <c r="AR22" s="16">
        <v>1477</v>
      </c>
      <c r="AS22" s="16">
        <v>2128</v>
      </c>
      <c r="AT22" s="17">
        <f t="shared" si="4"/>
        <v>48.97253876331029</v>
      </c>
      <c r="AU22" s="17">
        <f t="shared" si="4"/>
        <v>44.02401187103737</v>
      </c>
      <c r="AV22" s="17">
        <f t="shared" si="4"/>
        <v>45.336736210912335</v>
      </c>
      <c r="AW22" s="17">
        <f t="shared" si="5"/>
        <v>0.31757892770409113</v>
      </c>
      <c r="AX22" s="17">
        <f t="shared" si="5"/>
        <v>0.25967894239848915</v>
      </c>
      <c r="AY22" s="17">
        <f t="shared" si="5"/>
        <v>0.2750384062639377</v>
      </c>
      <c r="AZ22" s="17">
        <f t="shared" si="6"/>
        <v>44.62917989912199</v>
      </c>
      <c r="BA22" s="17">
        <f t="shared" si="6"/>
        <v>50.73519492782948</v>
      </c>
      <c r="BB22" s="17">
        <f t="shared" si="6"/>
        <v>49.11541701769166</v>
      </c>
      <c r="BC22" s="17">
        <f t="shared" si="7"/>
        <v>6.080702409863628</v>
      </c>
      <c r="BD22" s="17">
        <f t="shared" si="7"/>
        <v>4.981114258734656</v>
      </c>
      <c r="BE22" s="17">
        <f t="shared" si="7"/>
        <v>5.272808365132068</v>
      </c>
      <c r="BF22" s="18"/>
    </row>
    <row r="23" spans="1:58" ht="15">
      <c r="A23" s="19" t="s">
        <v>115</v>
      </c>
      <c r="B23" s="19" t="s">
        <v>21</v>
      </c>
      <c r="C23" s="19" t="s">
        <v>116</v>
      </c>
      <c r="D23" s="16">
        <v>10238</v>
      </c>
      <c r="E23" s="16">
        <v>14377</v>
      </c>
      <c r="F23" s="16">
        <v>24615</v>
      </c>
      <c r="G23" s="16">
        <v>3749</v>
      </c>
      <c r="H23" s="16">
        <v>5310</v>
      </c>
      <c r="I23" s="16">
        <v>9059</v>
      </c>
      <c r="J23" s="16">
        <v>72</v>
      </c>
      <c r="K23" s="16">
        <v>88</v>
      </c>
      <c r="L23" s="16">
        <v>160</v>
      </c>
      <c r="M23" s="16">
        <v>6200</v>
      </c>
      <c r="N23" s="16">
        <v>8668</v>
      </c>
      <c r="O23" s="16">
        <v>14868</v>
      </c>
      <c r="P23" s="16">
        <v>217</v>
      </c>
      <c r="Q23" s="16">
        <v>311</v>
      </c>
      <c r="R23" s="16">
        <v>528</v>
      </c>
      <c r="S23" s="17">
        <f t="shared" si="0"/>
        <v>36.61848017190857</v>
      </c>
      <c r="T23" s="17">
        <f t="shared" si="0"/>
        <v>36.93399179244627</v>
      </c>
      <c r="U23" s="17">
        <f t="shared" si="0"/>
        <v>36.80276254316473</v>
      </c>
      <c r="V23" s="17">
        <f t="shared" si="1"/>
        <v>0.7032623559288923</v>
      </c>
      <c r="W23" s="17">
        <f t="shared" si="1"/>
        <v>0.612088752869166</v>
      </c>
      <c r="X23" s="17">
        <f t="shared" si="1"/>
        <v>0.6500101564086939</v>
      </c>
      <c r="Y23" s="17">
        <f t="shared" si="2"/>
        <v>60.558702871654624</v>
      </c>
      <c r="Z23" s="17">
        <f t="shared" si="2"/>
        <v>60.290742157612854</v>
      </c>
      <c r="AA23" s="17">
        <f t="shared" si="2"/>
        <v>60.40219378427788</v>
      </c>
      <c r="AB23" s="17">
        <f t="shared" si="3"/>
        <v>2.119554600507912</v>
      </c>
      <c r="AC23" s="17">
        <f t="shared" si="3"/>
        <v>2.163177297071712</v>
      </c>
      <c r="AD23" s="17">
        <f t="shared" si="3"/>
        <v>2.1450335161486898</v>
      </c>
      <c r="AE23" s="16">
        <v>7908</v>
      </c>
      <c r="AF23" s="16">
        <v>11115</v>
      </c>
      <c r="AG23" s="16">
        <v>19023</v>
      </c>
      <c r="AH23" s="16">
        <v>2970</v>
      </c>
      <c r="AI23" s="16">
        <v>4241</v>
      </c>
      <c r="AJ23" s="16">
        <v>7211</v>
      </c>
      <c r="AK23" s="16">
        <v>63</v>
      </c>
      <c r="AL23" s="16">
        <v>74</v>
      </c>
      <c r="AM23" s="16">
        <v>137</v>
      </c>
      <c r="AN23" s="16">
        <v>4731</v>
      </c>
      <c r="AO23" s="16">
        <v>6582</v>
      </c>
      <c r="AP23" s="16">
        <v>11313</v>
      </c>
      <c r="AQ23" s="16">
        <v>144</v>
      </c>
      <c r="AR23" s="16">
        <v>218</v>
      </c>
      <c r="AS23" s="16">
        <v>362</v>
      </c>
      <c r="AT23" s="17">
        <f t="shared" si="4"/>
        <v>37.55690440060698</v>
      </c>
      <c r="AU23" s="17">
        <f t="shared" si="4"/>
        <v>38.15564552406658</v>
      </c>
      <c r="AV23" s="17">
        <f t="shared" si="4"/>
        <v>37.90674446722389</v>
      </c>
      <c r="AW23" s="17">
        <f t="shared" si="5"/>
        <v>0.7966616084977238</v>
      </c>
      <c r="AX23" s="17">
        <f t="shared" si="5"/>
        <v>0.6657669815564552</v>
      </c>
      <c r="AY23" s="17">
        <f t="shared" si="5"/>
        <v>0.7201808337275929</v>
      </c>
      <c r="AZ23" s="17">
        <f t="shared" si="6"/>
        <v>59.82549317147192</v>
      </c>
      <c r="BA23" s="17">
        <f t="shared" si="6"/>
        <v>59.21727395411606</v>
      </c>
      <c r="BB23" s="17">
        <f t="shared" si="6"/>
        <v>59.470115123797505</v>
      </c>
      <c r="BC23" s="17">
        <f t="shared" si="7"/>
        <v>1.8209408194233687</v>
      </c>
      <c r="BD23" s="17">
        <f t="shared" si="7"/>
        <v>1.9613135402609085</v>
      </c>
      <c r="BE23" s="17">
        <f t="shared" si="7"/>
        <v>1.902959575251012</v>
      </c>
      <c r="BF23" s="18"/>
    </row>
    <row r="24" spans="1:58" ht="15">
      <c r="A24" s="19" t="s">
        <v>117</v>
      </c>
      <c r="B24" s="19" t="s">
        <v>21</v>
      </c>
      <c r="C24" s="19" t="s">
        <v>118</v>
      </c>
      <c r="D24" s="16">
        <v>21919</v>
      </c>
      <c r="E24" s="16">
        <v>49748</v>
      </c>
      <c r="F24" s="16">
        <v>71667</v>
      </c>
      <c r="G24" s="16">
        <v>1062</v>
      </c>
      <c r="H24" s="16">
        <v>2137</v>
      </c>
      <c r="I24" s="16">
        <v>3199</v>
      </c>
      <c r="J24" s="16">
        <v>224</v>
      </c>
      <c r="K24" s="16">
        <v>402</v>
      </c>
      <c r="L24" s="16">
        <v>626</v>
      </c>
      <c r="M24" s="16">
        <v>20203</v>
      </c>
      <c r="N24" s="16">
        <v>46095</v>
      </c>
      <c r="O24" s="16">
        <v>66298</v>
      </c>
      <c r="P24" s="16">
        <v>430</v>
      </c>
      <c r="Q24" s="16">
        <v>1114</v>
      </c>
      <c r="R24" s="16">
        <v>1544</v>
      </c>
      <c r="S24" s="17">
        <f t="shared" si="0"/>
        <v>4.845111547059629</v>
      </c>
      <c r="T24" s="17">
        <f t="shared" si="0"/>
        <v>4.29565007638498</v>
      </c>
      <c r="U24" s="17">
        <f t="shared" si="0"/>
        <v>4.463700168836424</v>
      </c>
      <c r="V24" s="17">
        <f t="shared" si="1"/>
        <v>1.0219444317715225</v>
      </c>
      <c r="W24" s="17">
        <f t="shared" si="1"/>
        <v>0.8080726863391494</v>
      </c>
      <c r="X24" s="17">
        <f t="shared" si="1"/>
        <v>0.8734843093753053</v>
      </c>
      <c r="Y24" s="17">
        <f t="shared" si="2"/>
        <v>92.17117569232173</v>
      </c>
      <c r="Z24" s="17">
        <f t="shared" si="2"/>
        <v>92.65699123582858</v>
      </c>
      <c r="AA24" s="17">
        <f t="shared" si="2"/>
        <v>92.50840693764215</v>
      </c>
      <c r="AB24" s="17">
        <f t="shared" si="3"/>
        <v>1.9617683288471188</v>
      </c>
      <c r="AC24" s="17">
        <f t="shared" si="3"/>
        <v>2.2392860014472946</v>
      </c>
      <c r="AD24" s="17">
        <f t="shared" si="3"/>
        <v>2.1544085841461205</v>
      </c>
      <c r="AE24" s="16">
        <v>20590</v>
      </c>
      <c r="AF24" s="16">
        <v>46909</v>
      </c>
      <c r="AG24" s="16">
        <v>67499</v>
      </c>
      <c r="AH24" s="16">
        <v>1045</v>
      </c>
      <c r="AI24" s="16">
        <v>2103</v>
      </c>
      <c r="AJ24" s="16">
        <v>3148</v>
      </c>
      <c r="AK24" s="16">
        <v>222</v>
      </c>
      <c r="AL24" s="16">
        <v>399</v>
      </c>
      <c r="AM24" s="16">
        <v>621</v>
      </c>
      <c r="AN24" s="16">
        <v>18908</v>
      </c>
      <c r="AO24" s="16">
        <v>43327</v>
      </c>
      <c r="AP24" s="16">
        <v>62235</v>
      </c>
      <c r="AQ24" s="16">
        <v>415</v>
      </c>
      <c r="AR24" s="16">
        <v>1080</v>
      </c>
      <c r="AS24" s="16">
        <v>1495</v>
      </c>
      <c r="AT24" s="17">
        <f t="shared" si="4"/>
        <v>5.075279261777562</v>
      </c>
      <c r="AU24" s="17">
        <f t="shared" si="4"/>
        <v>4.483148223155471</v>
      </c>
      <c r="AV24" s="17">
        <f t="shared" si="4"/>
        <v>4.663772796634024</v>
      </c>
      <c r="AW24" s="17">
        <f t="shared" si="5"/>
        <v>1.0781932977173385</v>
      </c>
      <c r="AX24" s="17">
        <f t="shared" si="5"/>
        <v>0.8505830437655886</v>
      </c>
      <c r="AY24" s="17">
        <f t="shared" si="5"/>
        <v>0.9200136298315531</v>
      </c>
      <c r="AZ24" s="17">
        <f t="shared" si="6"/>
        <v>91.83098591549296</v>
      </c>
      <c r="BA24" s="17">
        <f t="shared" si="6"/>
        <v>92.36393868980366</v>
      </c>
      <c r="BB24" s="17">
        <f t="shared" si="6"/>
        <v>92.20136594616216</v>
      </c>
      <c r="BC24" s="17">
        <f t="shared" si="7"/>
        <v>2.015541525012142</v>
      </c>
      <c r="BD24" s="17">
        <f t="shared" si="7"/>
        <v>2.302330043275278</v>
      </c>
      <c r="BE24" s="17">
        <f t="shared" si="7"/>
        <v>2.214847627372257</v>
      </c>
      <c r="BF24" s="18"/>
    </row>
    <row r="25" spans="1:58" ht="15">
      <c r="A25" s="19" t="s">
        <v>119</v>
      </c>
      <c r="B25" s="19" t="s">
        <v>21</v>
      </c>
      <c r="C25" s="19" t="s">
        <v>120</v>
      </c>
      <c r="D25" s="16">
        <v>5021</v>
      </c>
      <c r="E25" s="16">
        <v>7233</v>
      </c>
      <c r="F25" s="16">
        <v>12254</v>
      </c>
      <c r="G25" s="16">
        <v>1139</v>
      </c>
      <c r="H25" s="16">
        <v>1512</v>
      </c>
      <c r="I25" s="16">
        <v>2651</v>
      </c>
      <c r="J25" s="16">
        <v>29</v>
      </c>
      <c r="K25" s="16">
        <v>39</v>
      </c>
      <c r="L25" s="16">
        <v>68</v>
      </c>
      <c r="M25" s="16">
        <v>3527</v>
      </c>
      <c r="N25" s="16">
        <v>5267</v>
      </c>
      <c r="O25" s="16">
        <v>8794</v>
      </c>
      <c r="P25" s="16">
        <v>326</v>
      </c>
      <c r="Q25" s="16">
        <v>415</v>
      </c>
      <c r="R25" s="16">
        <v>741</v>
      </c>
      <c r="S25" s="17">
        <f t="shared" si="0"/>
        <v>22.684724158534156</v>
      </c>
      <c r="T25" s="17">
        <f t="shared" si="0"/>
        <v>20.904189133139774</v>
      </c>
      <c r="U25" s="17">
        <f t="shared" si="0"/>
        <v>21.63375224416517</v>
      </c>
      <c r="V25" s="17">
        <f t="shared" si="1"/>
        <v>0.5775741884086835</v>
      </c>
      <c r="W25" s="17">
        <f t="shared" si="1"/>
        <v>0.5391953546246371</v>
      </c>
      <c r="X25" s="17">
        <f t="shared" si="1"/>
        <v>0.554920842173984</v>
      </c>
      <c r="Y25" s="17">
        <f t="shared" si="2"/>
        <v>70.24497112129058</v>
      </c>
      <c r="Z25" s="17">
        <f t="shared" si="2"/>
        <v>72.81902391815291</v>
      </c>
      <c r="AA25" s="17">
        <f t="shared" si="2"/>
        <v>71.76432185408846</v>
      </c>
      <c r="AB25" s="17">
        <f t="shared" si="3"/>
        <v>6.49273053176658</v>
      </c>
      <c r="AC25" s="17">
        <f t="shared" si="3"/>
        <v>5.7375915940826765</v>
      </c>
      <c r="AD25" s="17">
        <f t="shared" si="3"/>
        <v>6.047005059572384</v>
      </c>
      <c r="AE25" s="16">
        <v>3910</v>
      </c>
      <c r="AF25" s="16">
        <v>5431</v>
      </c>
      <c r="AG25" s="16">
        <v>9341</v>
      </c>
      <c r="AH25" s="16">
        <v>875</v>
      </c>
      <c r="AI25" s="16">
        <v>1101</v>
      </c>
      <c r="AJ25" s="16">
        <v>1976</v>
      </c>
      <c r="AK25" s="16">
        <v>20</v>
      </c>
      <c r="AL25" s="16">
        <v>34</v>
      </c>
      <c r="AM25" s="16">
        <v>54</v>
      </c>
      <c r="AN25" s="16">
        <v>2762</v>
      </c>
      <c r="AO25" s="16">
        <v>3977</v>
      </c>
      <c r="AP25" s="16">
        <v>6739</v>
      </c>
      <c r="AQ25" s="16">
        <v>253</v>
      </c>
      <c r="AR25" s="16">
        <v>319</v>
      </c>
      <c r="AS25" s="16">
        <v>572</v>
      </c>
      <c r="AT25" s="17">
        <f t="shared" si="4"/>
        <v>22.37851662404092</v>
      </c>
      <c r="AU25" s="17">
        <f t="shared" si="4"/>
        <v>20.27250966672804</v>
      </c>
      <c r="AV25" s="17">
        <f t="shared" si="4"/>
        <v>21.154052028690717</v>
      </c>
      <c r="AW25" s="17">
        <f t="shared" si="5"/>
        <v>0.5115089514066496</v>
      </c>
      <c r="AX25" s="17">
        <f t="shared" si="5"/>
        <v>0.6260357208617198</v>
      </c>
      <c r="AY25" s="17">
        <f t="shared" si="5"/>
        <v>0.5780965635370945</v>
      </c>
      <c r="AZ25" s="17">
        <f t="shared" si="6"/>
        <v>70.63938618925832</v>
      </c>
      <c r="BA25" s="17">
        <f t="shared" si="6"/>
        <v>73.22776652550175</v>
      </c>
      <c r="BB25" s="17">
        <f t="shared" si="6"/>
        <v>72.14431003104592</v>
      </c>
      <c r="BC25" s="17">
        <f t="shared" si="7"/>
        <v>6.470588235294119</v>
      </c>
      <c r="BD25" s="17">
        <f t="shared" si="7"/>
        <v>5.873688086908489</v>
      </c>
      <c r="BE25" s="17">
        <f t="shared" si="7"/>
        <v>6.12354137672626</v>
      </c>
      <c r="BF25" s="18"/>
    </row>
    <row r="26" spans="1:58" ht="15">
      <c r="A26" s="19" t="s">
        <v>121</v>
      </c>
      <c r="B26" s="19" t="s">
        <v>21</v>
      </c>
      <c r="C26" s="19" t="s">
        <v>122</v>
      </c>
      <c r="D26" s="16">
        <v>7927</v>
      </c>
      <c r="E26" s="16">
        <v>12423</v>
      </c>
      <c r="F26" s="16">
        <v>20350</v>
      </c>
      <c r="G26" s="16">
        <v>3120</v>
      </c>
      <c r="H26" s="16">
        <v>4808</v>
      </c>
      <c r="I26" s="16">
        <v>7928</v>
      </c>
      <c r="J26" s="16">
        <v>68</v>
      </c>
      <c r="K26" s="16">
        <v>89</v>
      </c>
      <c r="L26" s="16">
        <v>157</v>
      </c>
      <c r="M26" s="16">
        <v>4550</v>
      </c>
      <c r="N26" s="16">
        <v>7106</v>
      </c>
      <c r="O26" s="16">
        <v>11656</v>
      </c>
      <c r="P26" s="16">
        <v>189</v>
      </c>
      <c r="Q26" s="16">
        <v>420</v>
      </c>
      <c r="R26" s="16">
        <v>609</v>
      </c>
      <c r="S26" s="17">
        <f t="shared" si="0"/>
        <v>39.359152264412764</v>
      </c>
      <c r="T26" s="17">
        <f t="shared" si="0"/>
        <v>38.70240682604846</v>
      </c>
      <c r="U26" s="17">
        <f t="shared" si="0"/>
        <v>38.95823095823096</v>
      </c>
      <c r="V26" s="17">
        <f t="shared" si="1"/>
        <v>0.8578276775577142</v>
      </c>
      <c r="W26" s="17">
        <f t="shared" si="1"/>
        <v>0.7164131047251067</v>
      </c>
      <c r="X26" s="17">
        <f t="shared" si="1"/>
        <v>0.7714987714987716</v>
      </c>
      <c r="Y26" s="17">
        <f t="shared" si="2"/>
        <v>57.398763718935285</v>
      </c>
      <c r="Z26" s="17">
        <f t="shared" si="2"/>
        <v>57.200354181759636</v>
      </c>
      <c r="AA26" s="17">
        <f t="shared" si="2"/>
        <v>57.27764127764128</v>
      </c>
      <c r="AB26" s="17">
        <f t="shared" si="3"/>
        <v>2.384256339094235</v>
      </c>
      <c r="AC26" s="17">
        <f t="shared" si="3"/>
        <v>3.380825887466796</v>
      </c>
      <c r="AD26" s="17">
        <f t="shared" si="3"/>
        <v>2.9926289926289926</v>
      </c>
      <c r="AE26" s="16">
        <v>3294</v>
      </c>
      <c r="AF26" s="16">
        <v>5676</v>
      </c>
      <c r="AG26" s="16">
        <v>8970</v>
      </c>
      <c r="AH26" s="16">
        <v>1219</v>
      </c>
      <c r="AI26" s="16">
        <v>2043</v>
      </c>
      <c r="AJ26" s="16">
        <v>3262</v>
      </c>
      <c r="AK26" s="16">
        <v>31</v>
      </c>
      <c r="AL26" s="16">
        <v>53</v>
      </c>
      <c r="AM26" s="16">
        <v>84</v>
      </c>
      <c r="AN26" s="16">
        <v>1982</v>
      </c>
      <c r="AO26" s="16">
        <v>3434</v>
      </c>
      <c r="AP26" s="16">
        <v>5416</v>
      </c>
      <c r="AQ26" s="16">
        <v>62</v>
      </c>
      <c r="AR26" s="16">
        <v>146</v>
      </c>
      <c r="AS26" s="16">
        <v>208</v>
      </c>
      <c r="AT26" s="17">
        <f t="shared" si="4"/>
        <v>37.0066788099575</v>
      </c>
      <c r="AU26" s="17">
        <f t="shared" si="4"/>
        <v>35.99365750528541</v>
      </c>
      <c r="AV26" s="17">
        <f t="shared" si="4"/>
        <v>36.36566332218506</v>
      </c>
      <c r="AW26" s="17">
        <f t="shared" si="5"/>
        <v>0.9411050394656952</v>
      </c>
      <c r="AX26" s="17">
        <f t="shared" si="5"/>
        <v>0.9337561663143059</v>
      </c>
      <c r="AY26" s="17">
        <f t="shared" si="5"/>
        <v>0.9364548494983277</v>
      </c>
      <c r="AZ26" s="17">
        <f t="shared" si="6"/>
        <v>60.17000607164542</v>
      </c>
      <c r="BA26" s="17">
        <f t="shared" si="6"/>
        <v>60.50035236081748</v>
      </c>
      <c r="BB26" s="17">
        <f t="shared" si="6"/>
        <v>60.37904124860647</v>
      </c>
      <c r="BC26" s="17">
        <f t="shared" si="7"/>
        <v>1.8822100789313905</v>
      </c>
      <c r="BD26" s="17">
        <f t="shared" si="7"/>
        <v>2.5722339675828048</v>
      </c>
      <c r="BE26" s="17">
        <f t="shared" si="7"/>
        <v>2.318840579710145</v>
      </c>
      <c r="BF26" s="18"/>
    </row>
    <row r="27" spans="1:58" ht="15">
      <c r="A27" s="19" t="s">
        <v>123</v>
      </c>
      <c r="B27" s="19" t="s">
        <v>21</v>
      </c>
      <c r="C27" s="19" t="s">
        <v>124</v>
      </c>
      <c r="D27" s="16">
        <v>12898</v>
      </c>
      <c r="E27" s="16">
        <v>21779</v>
      </c>
      <c r="F27" s="16">
        <v>34677</v>
      </c>
      <c r="G27" s="16">
        <v>4820</v>
      </c>
      <c r="H27" s="16">
        <v>7238</v>
      </c>
      <c r="I27" s="16">
        <v>12058</v>
      </c>
      <c r="J27" s="16">
        <v>27</v>
      </c>
      <c r="K27" s="16">
        <v>24</v>
      </c>
      <c r="L27" s="16">
        <v>51</v>
      </c>
      <c r="M27" s="16">
        <v>7398</v>
      </c>
      <c r="N27" s="16">
        <v>13415</v>
      </c>
      <c r="O27" s="16">
        <v>20813</v>
      </c>
      <c r="P27" s="16">
        <v>653</v>
      </c>
      <c r="Q27" s="16">
        <v>1102</v>
      </c>
      <c r="R27" s="16">
        <v>1755</v>
      </c>
      <c r="S27" s="17">
        <f t="shared" si="0"/>
        <v>37.37013490463637</v>
      </c>
      <c r="T27" s="17">
        <f t="shared" si="0"/>
        <v>33.23384912071261</v>
      </c>
      <c r="U27" s="17">
        <f t="shared" si="0"/>
        <v>34.77232747930905</v>
      </c>
      <c r="V27" s="17">
        <f t="shared" si="1"/>
        <v>0.2093347805861374</v>
      </c>
      <c r="W27" s="17">
        <f t="shared" si="1"/>
        <v>0.11019789705679783</v>
      </c>
      <c r="X27" s="17">
        <f t="shared" si="1"/>
        <v>0.14707154598148628</v>
      </c>
      <c r="Y27" s="17">
        <f t="shared" si="2"/>
        <v>57.357729880601646</v>
      </c>
      <c r="Z27" s="17">
        <f t="shared" si="2"/>
        <v>61.59603287570595</v>
      </c>
      <c r="AA27" s="17">
        <f t="shared" si="2"/>
        <v>60.019609539464206</v>
      </c>
      <c r="AB27" s="17">
        <f t="shared" si="3"/>
        <v>5.062800434175841</v>
      </c>
      <c r="AC27" s="17">
        <f t="shared" si="3"/>
        <v>5.0599201065246335</v>
      </c>
      <c r="AD27" s="17">
        <f t="shared" si="3"/>
        <v>5.060991435245263</v>
      </c>
      <c r="AE27" s="16">
        <v>8789</v>
      </c>
      <c r="AF27" s="16">
        <v>14199</v>
      </c>
      <c r="AG27" s="16">
        <v>22988</v>
      </c>
      <c r="AH27" s="16">
        <v>3288</v>
      </c>
      <c r="AI27" s="16">
        <v>4862</v>
      </c>
      <c r="AJ27" s="16">
        <v>8150</v>
      </c>
      <c r="AK27" s="16">
        <v>22</v>
      </c>
      <c r="AL27" s="16">
        <v>20</v>
      </c>
      <c r="AM27" s="16">
        <v>42</v>
      </c>
      <c r="AN27" s="16">
        <v>5063</v>
      </c>
      <c r="AO27" s="16">
        <v>8618</v>
      </c>
      <c r="AP27" s="16">
        <v>13681</v>
      </c>
      <c r="AQ27" s="16">
        <v>416</v>
      </c>
      <c r="AR27" s="16">
        <v>699</v>
      </c>
      <c r="AS27" s="16">
        <v>1115</v>
      </c>
      <c r="AT27" s="17">
        <f t="shared" si="4"/>
        <v>37.41039936283991</v>
      </c>
      <c r="AU27" s="17">
        <f t="shared" si="4"/>
        <v>34.24184801746602</v>
      </c>
      <c r="AV27" s="17">
        <f t="shared" si="4"/>
        <v>35.453279972159386</v>
      </c>
      <c r="AW27" s="17">
        <f t="shared" si="5"/>
        <v>0.2503128911138924</v>
      </c>
      <c r="AX27" s="17">
        <f t="shared" si="5"/>
        <v>0.14085498978801325</v>
      </c>
      <c r="AY27" s="17">
        <f t="shared" si="5"/>
        <v>0.18270401948842874</v>
      </c>
      <c r="AZ27" s="17">
        <f t="shared" si="6"/>
        <v>57.60609853225623</v>
      </c>
      <c r="BA27" s="17">
        <f t="shared" si="6"/>
        <v>60.69441509965491</v>
      </c>
      <c r="BB27" s="17">
        <f t="shared" si="6"/>
        <v>59.51365930050461</v>
      </c>
      <c r="BC27" s="17">
        <f t="shared" si="7"/>
        <v>4.733189213789965</v>
      </c>
      <c r="BD27" s="17">
        <f t="shared" si="7"/>
        <v>4.922881893091063</v>
      </c>
      <c r="BE27" s="17">
        <f t="shared" si="7"/>
        <v>4.850356707847572</v>
      </c>
      <c r="BF27" s="18"/>
    </row>
    <row r="28" spans="1:58" ht="15">
      <c r="A28" s="19" t="s">
        <v>125</v>
      </c>
      <c r="B28" s="19" t="s">
        <v>21</v>
      </c>
      <c r="C28" s="19" t="s">
        <v>126</v>
      </c>
      <c r="D28" s="16">
        <v>15038</v>
      </c>
      <c r="E28" s="16">
        <v>35730</v>
      </c>
      <c r="F28" s="16">
        <v>50768</v>
      </c>
      <c r="G28" s="16">
        <v>3463</v>
      </c>
      <c r="H28" s="16">
        <v>8104</v>
      </c>
      <c r="I28" s="16">
        <v>11567</v>
      </c>
      <c r="J28" s="16">
        <v>43</v>
      </c>
      <c r="K28" s="16">
        <v>73</v>
      </c>
      <c r="L28" s="16">
        <v>116</v>
      </c>
      <c r="M28" s="16">
        <v>10100</v>
      </c>
      <c r="N28" s="16">
        <v>24246</v>
      </c>
      <c r="O28" s="16">
        <v>34346</v>
      </c>
      <c r="P28" s="16">
        <v>1432</v>
      </c>
      <c r="Q28" s="16">
        <v>3307</v>
      </c>
      <c r="R28" s="16">
        <v>4739</v>
      </c>
      <c r="S28" s="17">
        <f t="shared" si="0"/>
        <v>23.02832823513765</v>
      </c>
      <c r="T28" s="17">
        <f t="shared" si="0"/>
        <v>22.681220263084242</v>
      </c>
      <c r="U28" s="17">
        <f t="shared" si="0"/>
        <v>22.784037188780335</v>
      </c>
      <c r="V28" s="17">
        <f t="shared" si="1"/>
        <v>0.2859422795584519</v>
      </c>
      <c r="W28" s="17">
        <f t="shared" si="1"/>
        <v>0.20431010355443602</v>
      </c>
      <c r="X28" s="17">
        <f t="shared" si="1"/>
        <v>0.2284903876457611</v>
      </c>
      <c r="Y28" s="17">
        <f t="shared" si="2"/>
        <v>67.16318659396197</v>
      </c>
      <c r="Z28" s="17">
        <f t="shared" si="2"/>
        <v>67.85894206549118</v>
      </c>
      <c r="AA28" s="17">
        <f t="shared" si="2"/>
        <v>67.65285219035613</v>
      </c>
      <c r="AB28" s="17">
        <f t="shared" si="3"/>
        <v>9.522542891341935</v>
      </c>
      <c r="AC28" s="17">
        <f t="shared" si="3"/>
        <v>9.255527567870136</v>
      </c>
      <c r="AD28" s="17">
        <f t="shared" si="3"/>
        <v>9.334620233217775</v>
      </c>
      <c r="AE28" s="16">
        <v>9141</v>
      </c>
      <c r="AF28" s="16">
        <v>22008</v>
      </c>
      <c r="AG28" s="16">
        <v>31149</v>
      </c>
      <c r="AH28" s="16">
        <v>2107</v>
      </c>
      <c r="AI28" s="16">
        <v>5073</v>
      </c>
      <c r="AJ28" s="16">
        <v>7180</v>
      </c>
      <c r="AK28" s="16">
        <v>27</v>
      </c>
      <c r="AL28" s="16">
        <v>45</v>
      </c>
      <c r="AM28" s="16">
        <v>72</v>
      </c>
      <c r="AN28" s="16">
        <v>6131</v>
      </c>
      <c r="AO28" s="16">
        <v>14761</v>
      </c>
      <c r="AP28" s="16">
        <v>20892</v>
      </c>
      <c r="AQ28" s="16">
        <v>876</v>
      </c>
      <c r="AR28" s="16">
        <v>2129</v>
      </c>
      <c r="AS28" s="16">
        <v>3005</v>
      </c>
      <c r="AT28" s="17">
        <f t="shared" si="4"/>
        <v>23.049994530138935</v>
      </c>
      <c r="AU28" s="17">
        <f t="shared" si="4"/>
        <v>23.05070883315158</v>
      </c>
      <c r="AV28" s="17">
        <f t="shared" si="4"/>
        <v>23.050499213457893</v>
      </c>
      <c r="AW28" s="17">
        <f t="shared" si="5"/>
        <v>0.29537249753856254</v>
      </c>
      <c r="AX28" s="17">
        <f t="shared" si="5"/>
        <v>0.2044711014176663</v>
      </c>
      <c r="AY28" s="17">
        <f t="shared" si="5"/>
        <v>0.23114706732158338</v>
      </c>
      <c r="AZ28" s="17">
        <f t="shared" si="6"/>
        <v>67.07143638551581</v>
      </c>
      <c r="BA28" s="17">
        <f t="shared" si="6"/>
        <v>67.07106506724827</v>
      </c>
      <c r="BB28" s="17">
        <f t="shared" si="6"/>
        <v>67.07117403447944</v>
      </c>
      <c r="BC28" s="17">
        <f t="shared" si="7"/>
        <v>9.583196586806695</v>
      </c>
      <c r="BD28" s="17">
        <f t="shared" si="7"/>
        <v>9.67375499818248</v>
      </c>
      <c r="BE28" s="17">
        <f t="shared" si="7"/>
        <v>9.647179684741083</v>
      </c>
      <c r="BF28" s="18"/>
    </row>
    <row r="29" spans="1:58" ht="15">
      <c r="A29" s="19" t="s">
        <v>127</v>
      </c>
      <c r="B29" s="19" t="s">
        <v>21</v>
      </c>
      <c r="C29" s="19" t="s">
        <v>128</v>
      </c>
      <c r="D29" s="16">
        <v>12473</v>
      </c>
      <c r="E29" s="16">
        <v>20678</v>
      </c>
      <c r="F29" s="16">
        <v>33151</v>
      </c>
      <c r="G29" s="16">
        <v>4518</v>
      </c>
      <c r="H29" s="16">
        <v>7882</v>
      </c>
      <c r="I29" s="16">
        <v>12400</v>
      </c>
      <c r="J29" s="16">
        <v>54</v>
      </c>
      <c r="K29" s="16">
        <v>114</v>
      </c>
      <c r="L29" s="16">
        <v>168</v>
      </c>
      <c r="M29" s="16">
        <v>7117</v>
      </c>
      <c r="N29" s="16">
        <v>11499</v>
      </c>
      <c r="O29" s="16">
        <v>18616</v>
      </c>
      <c r="P29" s="16">
        <v>784</v>
      </c>
      <c r="Q29" s="16">
        <v>1183</v>
      </c>
      <c r="R29" s="16">
        <v>1967</v>
      </c>
      <c r="S29" s="17">
        <f t="shared" si="0"/>
        <v>36.22224003848312</v>
      </c>
      <c r="T29" s="17">
        <f t="shared" si="0"/>
        <v>38.11780636425186</v>
      </c>
      <c r="U29" s="17">
        <f t="shared" si="0"/>
        <v>37.40460317939127</v>
      </c>
      <c r="V29" s="17">
        <f t="shared" si="1"/>
        <v>0.4329351399021887</v>
      </c>
      <c r="W29" s="17">
        <f t="shared" si="1"/>
        <v>0.5513105716220137</v>
      </c>
      <c r="X29" s="17">
        <f t="shared" si="1"/>
        <v>0.5067720430756236</v>
      </c>
      <c r="Y29" s="17">
        <f t="shared" si="2"/>
        <v>57.05924797562736</v>
      </c>
      <c r="Z29" s="17">
        <f t="shared" si="2"/>
        <v>55.60982686913628</v>
      </c>
      <c r="AA29" s="17">
        <f t="shared" si="2"/>
        <v>56.155168773189345</v>
      </c>
      <c r="AB29" s="17">
        <f t="shared" si="3"/>
        <v>6.2855768459873325</v>
      </c>
      <c r="AC29" s="17">
        <f t="shared" si="3"/>
        <v>5.721056194989845</v>
      </c>
      <c r="AD29" s="17">
        <f t="shared" si="3"/>
        <v>5.9334560043437605</v>
      </c>
      <c r="AE29" s="16">
        <v>9635</v>
      </c>
      <c r="AF29" s="16">
        <v>15976</v>
      </c>
      <c r="AG29" s="16">
        <v>25611</v>
      </c>
      <c r="AH29" s="16">
        <v>3389</v>
      </c>
      <c r="AI29" s="16">
        <v>5846</v>
      </c>
      <c r="AJ29" s="16">
        <v>9235</v>
      </c>
      <c r="AK29" s="16">
        <v>35</v>
      </c>
      <c r="AL29" s="16">
        <v>91</v>
      </c>
      <c r="AM29" s="16">
        <v>126</v>
      </c>
      <c r="AN29" s="16">
        <v>5592</v>
      </c>
      <c r="AO29" s="16">
        <v>9092</v>
      </c>
      <c r="AP29" s="16">
        <v>14684</v>
      </c>
      <c r="AQ29" s="16">
        <v>619</v>
      </c>
      <c r="AR29" s="16">
        <v>947</v>
      </c>
      <c r="AS29" s="16">
        <v>1566</v>
      </c>
      <c r="AT29" s="17">
        <f t="shared" si="4"/>
        <v>35.17384535547483</v>
      </c>
      <c r="AU29" s="17">
        <f t="shared" si="4"/>
        <v>36.592388582874314</v>
      </c>
      <c r="AV29" s="17">
        <f t="shared" si="4"/>
        <v>36.05872476670181</v>
      </c>
      <c r="AW29" s="17">
        <f t="shared" si="5"/>
        <v>0.3632589517384536</v>
      </c>
      <c r="AX29" s="17">
        <f t="shared" si="5"/>
        <v>0.5696044066099148</v>
      </c>
      <c r="AY29" s="17">
        <f t="shared" si="5"/>
        <v>0.49197610401780484</v>
      </c>
      <c r="AZ29" s="17">
        <f t="shared" si="6"/>
        <v>58.03840166061235</v>
      </c>
      <c r="BA29" s="17">
        <f t="shared" si="6"/>
        <v>56.91036554832248</v>
      </c>
      <c r="BB29" s="17">
        <f t="shared" si="6"/>
        <v>57.33473897934481</v>
      </c>
      <c r="BC29" s="17">
        <f t="shared" si="7"/>
        <v>6.424494032174365</v>
      </c>
      <c r="BD29" s="17">
        <f t="shared" si="7"/>
        <v>5.92764146219329</v>
      </c>
      <c r="BE29" s="17">
        <f t="shared" si="7"/>
        <v>6.114560149935574</v>
      </c>
      <c r="BF29" s="18"/>
    </row>
    <row r="30" spans="1:58" ht="15">
      <c r="A30" s="19" t="s">
        <v>129</v>
      </c>
      <c r="B30" s="19" t="s">
        <v>21</v>
      </c>
      <c r="C30" s="19" t="s">
        <v>130</v>
      </c>
      <c r="D30" s="16">
        <v>23800</v>
      </c>
      <c r="E30" s="16">
        <v>32957</v>
      </c>
      <c r="F30" s="16">
        <v>56757</v>
      </c>
      <c r="G30" s="16">
        <v>5397</v>
      </c>
      <c r="H30" s="16">
        <v>7328</v>
      </c>
      <c r="I30" s="16">
        <v>12725</v>
      </c>
      <c r="J30" s="16">
        <v>73</v>
      </c>
      <c r="K30" s="16">
        <v>115</v>
      </c>
      <c r="L30" s="16">
        <v>188</v>
      </c>
      <c r="M30" s="16">
        <v>16956</v>
      </c>
      <c r="N30" s="16">
        <v>23966</v>
      </c>
      <c r="O30" s="16">
        <v>40922</v>
      </c>
      <c r="P30" s="16">
        <v>1374</v>
      </c>
      <c r="Q30" s="16">
        <v>1548</v>
      </c>
      <c r="R30" s="16">
        <v>2922</v>
      </c>
      <c r="S30" s="17">
        <f t="shared" si="0"/>
        <v>22.676470588235293</v>
      </c>
      <c r="T30" s="17">
        <f t="shared" si="0"/>
        <v>22.235033528537183</v>
      </c>
      <c r="U30" s="17">
        <f t="shared" si="0"/>
        <v>22.4201420089152</v>
      </c>
      <c r="V30" s="17">
        <f t="shared" si="1"/>
        <v>0.3067226890756303</v>
      </c>
      <c r="W30" s="17">
        <f t="shared" si="1"/>
        <v>0.348939527262797</v>
      </c>
      <c r="X30" s="17">
        <f t="shared" si="1"/>
        <v>0.33123667565234244</v>
      </c>
      <c r="Y30" s="17">
        <f t="shared" si="2"/>
        <v>71.24369747899159</v>
      </c>
      <c r="Z30" s="17">
        <f t="shared" si="2"/>
        <v>72.71899748156689</v>
      </c>
      <c r="AA30" s="17">
        <f t="shared" si="2"/>
        <v>72.10035766513381</v>
      </c>
      <c r="AB30" s="17">
        <f t="shared" si="3"/>
        <v>5.773109243697479</v>
      </c>
      <c r="AC30" s="17">
        <f t="shared" si="3"/>
        <v>4.697029462633128</v>
      </c>
      <c r="AD30" s="17">
        <f t="shared" si="3"/>
        <v>5.148263650298642</v>
      </c>
      <c r="AE30" s="16">
        <v>15431</v>
      </c>
      <c r="AF30" s="16">
        <v>21189</v>
      </c>
      <c r="AG30" s="16">
        <v>36620</v>
      </c>
      <c r="AH30" s="16">
        <v>3472</v>
      </c>
      <c r="AI30" s="16">
        <v>4505</v>
      </c>
      <c r="AJ30" s="16">
        <v>7977</v>
      </c>
      <c r="AK30" s="16">
        <v>43</v>
      </c>
      <c r="AL30" s="16">
        <v>58</v>
      </c>
      <c r="AM30" s="16">
        <v>101</v>
      </c>
      <c r="AN30" s="16">
        <v>11053</v>
      </c>
      <c r="AO30" s="16">
        <v>15623</v>
      </c>
      <c r="AP30" s="16">
        <v>26676</v>
      </c>
      <c r="AQ30" s="16">
        <v>863</v>
      </c>
      <c r="AR30" s="16">
        <v>1003</v>
      </c>
      <c r="AS30" s="16">
        <v>1866</v>
      </c>
      <c r="AT30" s="17">
        <f t="shared" si="4"/>
        <v>22.50016201153522</v>
      </c>
      <c r="AU30" s="17">
        <f t="shared" si="4"/>
        <v>21.26103166737458</v>
      </c>
      <c r="AV30" s="17">
        <f t="shared" si="4"/>
        <v>21.783178590933915</v>
      </c>
      <c r="AW30" s="17">
        <f t="shared" si="5"/>
        <v>0.27865984058064935</v>
      </c>
      <c r="AX30" s="17">
        <f t="shared" si="5"/>
        <v>0.2737269337863986</v>
      </c>
      <c r="AY30" s="17">
        <f t="shared" si="5"/>
        <v>0.275805570726379</v>
      </c>
      <c r="AZ30" s="17">
        <f t="shared" si="6"/>
        <v>71.62853995204459</v>
      </c>
      <c r="BA30" s="17">
        <f t="shared" si="6"/>
        <v>73.73165321629148</v>
      </c>
      <c r="BB30" s="17">
        <f t="shared" si="6"/>
        <v>72.84543965046423</v>
      </c>
      <c r="BC30" s="17">
        <f t="shared" si="7"/>
        <v>5.592638195839544</v>
      </c>
      <c r="BD30" s="17">
        <f t="shared" si="7"/>
        <v>4.733588182547548</v>
      </c>
      <c r="BE30" s="17">
        <f t="shared" si="7"/>
        <v>5.095576187875478</v>
      </c>
      <c r="BF30" s="18"/>
    </row>
    <row r="31" spans="1:58" ht="15">
      <c r="A31" s="19" t="s">
        <v>131</v>
      </c>
      <c r="B31" s="19" t="s">
        <v>21</v>
      </c>
      <c r="C31" s="19" t="s">
        <v>132</v>
      </c>
      <c r="D31" s="16">
        <v>2563</v>
      </c>
      <c r="E31" s="16">
        <v>8046</v>
      </c>
      <c r="F31" s="16">
        <v>10609</v>
      </c>
      <c r="G31" s="16">
        <v>633</v>
      </c>
      <c r="H31" s="16">
        <v>1880</v>
      </c>
      <c r="I31" s="16">
        <v>2513</v>
      </c>
      <c r="J31" s="16">
        <v>10</v>
      </c>
      <c r="K31" s="16">
        <v>52</v>
      </c>
      <c r="L31" s="16">
        <v>62</v>
      </c>
      <c r="M31" s="16">
        <v>1543</v>
      </c>
      <c r="N31" s="16">
        <v>5213</v>
      </c>
      <c r="O31" s="16">
        <v>6756</v>
      </c>
      <c r="P31" s="16">
        <v>377</v>
      </c>
      <c r="Q31" s="16">
        <v>901</v>
      </c>
      <c r="R31" s="16">
        <v>1278</v>
      </c>
      <c r="S31" s="17">
        <f t="shared" si="0"/>
        <v>24.697619976589934</v>
      </c>
      <c r="T31" s="17">
        <f t="shared" si="0"/>
        <v>23.365647526721354</v>
      </c>
      <c r="U31" s="17">
        <f t="shared" si="0"/>
        <v>23.687435196531247</v>
      </c>
      <c r="V31" s="17">
        <f t="shared" si="1"/>
        <v>0.39016777214202103</v>
      </c>
      <c r="W31" s="17">
        <f t="shared" si="1"/>
        <v>0.6462838677603778</v>
      </c>
      <c r="X31" s="17">
        <f t="shared" si="1"/>
        <v>0.5844094636629277</v>
      </c>
      <c r="Y31" s="17">
        <f t="shared" si="2"/>
        <v>60.20288724151385</v>
      </c>
      <c r="Z31" s="17">
        <f t="shared" si="2"/>
        <v>64.78995774297788</v>
      </c>
      <c r="AA31" s="17">
        <f t="shared" si="2"/>
        <v>63.68177962107644</v>
      </c>
      <c r="AB31" s="17">
        <f t="shared" si="3"/>
        <v>14.709325009754195</v>
      </c>
      <c r="AC31" s="17">
        <f t="shared" si="3"/>
        <v>11.198110862540393</v>
      </c>
      <c r="AD31" s="17">
        <f t="shared" si="3"/>
        <v>12.046375718729381</v>
      </c>
      <c r="AE31" s="16">
        <v>2539</v>
      </c>
      <c r="AF31" s="16">
        <v>7941</v>
      </c>
      <c r="AG31" s="16">
        <v>10480</v>
      </c>
      <c r="AH31" s="16">
        <v>631</v>
      </c>
      <c r="AI31" s="16">
        <v>1871</v>
      </c>
      <c r="AJ31" s="16">
        <v>2502</v>
      </c>
      <c r="AK31" s="16">
        <v>10</v>
      </c>
      <c r="AL31" s="16">
        <v>52</v>
      </c>
      <c r="AM31" s="16">
        <v>62</v>
      </c>
      <c r="AN31" s="16">
        <v>1528</v>
      </c>
      <c r="AO31" s="16">
        <v>5134</v>
      </c>
      <c r="AP31" s="16">
        <v>6662</v>
      </c>
      <c r="AQ31" s="16">
        <v>370</v>
      </c>
      <c r="AR31" s="16">
        <v>884</v>
      </c>
      <c r="AS31" s="16">
        <v>1254</v>
      </c>
      <c r="AT31" s="17">
        <f t="shared" si="4"/>
        <v>24.85230405671524</v>
      </c>
      <c r="AU31" s="17">
        <f t="shared" si="4"/>
        <v>23.561264324392393</v>
      </c>
      <c r="AV31" s="17">
        <f t="shared" si="4"/>
        <v>23.874045801526716</v>
      </c>
      <c r="AW31" s="17">
        <f t="shared" si="5"/>
        <v>0.3938558487593541</v>
      </c>
      <c r="AX31" s="17">
        <f t="shared" si="5"/>
        <v>0.6548293665785165</v>
      </c>
      <c r="AY31" s="17">
        <f t="shared" si="5"/>
        <v>0.5916030534351145</v>
      </c>
      <c r="AZ31" s="17">
        <f t="shared" si="6"/>
        <v>60.181173690429304</v>
      </c>
      <c r="BA31" s="17">
        <f t="shared" si="6"/>
        <v>64.6518070771943</v>
      </c>
      <c r="BB31" s="17">
        <f t="shared" si="6"/>
        <v>63.56870229007634</v>
      </c>
      <c r="BC31" s="17">
        <f t="shared" si="7"/>
        <v>14.572666404096102</v>
      </c>
      <c r="BD31" s="17">
        <f t="shared" si="7"/>
        <v>11.132099231834781</v>
      </c>
      <c r="BE31" s="17">
        <f t="shared" si="7"/>
        <v>11.965648854961831</v>
      </c>
      <c r="BF31" s="18"/>
    </row>
    <row r="32" spans="1:58" ht="15">
      <c r="A32" s="19" t="s">
        <v>133</v>
      </c>
      <c r="B32" s="19" t="s">
        <v>21</v>
      </c>
      <c r="C32" s="19" t="s">
        <v>134</v>
      </c>
      <c r="D32" s="16">
        <v>12151</v>
      </c>
      <c r="E32" s="16">
        <v>28587</v>
      </c>
      <c r="F32" s="16">
        <v>40738</v>
      </c>
      <c r="G32" s="16">
        <v>3511</v>
      </c>
      <c r="H32" s="16">
        <v>7951</v>
      </c>
      <c r="I32" s="16">
        <v>11462</v>
      </c>
      <c r="J32" s="16">
        <v>261</v>
      </c>
      <c r="K32" s="16">
        <v>409</v>
      </c>
      <c r="L32" s="16">
        <v>670</v>
      </c>
      <c r="M32" s="16">
        <v>7859</v>
      </c>
      <c r="N32" s="16">
        <v>19128</v>
      </c>
      <c r="O32" s="16">
        <v>26987</v>
      </c>
      <c r="P32" s="16">
        <v>520</v>
      </c>
      <c r="Q32" s="16">
        <v>1099</v>
      </c>
      <c r="R32" s="16">
        <v>1619</v>
      </c>
      <c r="S32" s="17">
        <f t="shared" si="0"/>
        <v>28.89474117356596</v>
      </c>
      <c r="T32" s="17">
        <f t="shared" si="0"/>
        <v>27.81334172875783</v>
      </c>
      <c r="U32" s="17">
        <f t="shared" si="0"/>
        <v>28.135892778241445</v>
      </c>
      <c r="V32" s="17">
        <f t="shared" si="1"/>
        <v>2.1479713603818613</v>
      </c>
      <c r="W32" s="17">
        <f t="shared" si="1"/>
        <v>1.4307202574596845</v>
      </c>
      <c r="X32" s="17">
        <f t="shared" si="1"/>
        <v>1.644656095046394</v>
      </c>
      <c r="Y32" s="17">
        <f t="shared" si="2"/>
        <v>64.67780429594272</v>
      </c>
      <c r="Z32" s="17">
        <f t="shared" si="2"/>
        <v>66.91153321439816</v>
      </c>
      <c r="AA32" s="17">
        <f t="shared" si="2"/>
        <v>66.24527468211497</v>
      </c>
      <c r="AB32" s="17">
        <f t="shared" si="3"/>
        <v>4.279483170109456</v>
      </c>
      <c r="AC32" s="17">
        <f t="shared" si="3"/>
        <v>3.8444047993843355</v>
      </c>
      <c r="AD32" s="17">
        <f t="shared" si="3"/>
        <v>3.974176444597182</v>
      </c>
      <c r="AE32" s="16">
        <v>10810</v>
      </c>
      <c r="AF32" s="16">
        <v>25332</v>
      </c>
      <c r="AG32" s="16">
        <v>36142</v>
      </c>
      <c r="AH32" s="16">
        <v>3080</v>
      </c>
      <c r="AI32" s="16">
        <v>6890</v>
      </c>
      <c r="AJ32" s="16">
        <v>9970</v>
      </c>
      <c r="AK32" s="16">
        <v>216</v>
      </c>
      <c r="AL32" s="16">
        <v>352</v>
      </c>
      <c r="AM32" s="16">
        <v>568</v>
      </c>
      <c r="AN32" s="16">
        <v>7056</v>
      </c>
      <c r="AO32" s="16">
        <v>17092</v>
      </c>
      <c r="AP32" s="16">
        <v>24148</v>
      </c>
      <c r="AQ32" s="16">
        <v>458</v>
      </c>
      <c r="AR32" s="16">
        <v>998</v>
      </c>
      <c r="AS32" s="16">
        <v>1456</v>
      </c>
      <c r="AT32" s="17">
        <f t="shared" si="4"/>
        <v>28.49213691026827</v>
      </c>
      <c r="AU32" s="17">
        <f t="shared" si="4"/>
        <v>27.198799936838782</v>
      </c>
      <c r="AV32" s="17">
        <f t="shared" si="4"/>
        <v>27.585634441923524</v>
      </c>
      <c r="AW32" s="17">
        <f t="shared" si="5"/>
        <v>1.998149861239593</v>
      </c>
      <c r="AX32" s="17">
        <f t="shared" si="5"/>
        <v>1.3895468182535924</v>
      </c>
      <c r="AY32" s="17">
        <f t="shared" si="5"/>
        <v>1.5715787726191133</v>
      </c>
      <c r="AZ32" s="17">
        <f t="shared" si="6"/>
        <v>65.27289546716004</v>
      </c>
      <c r="BA32" s="17">
        <f t="shared" si="6"/>
        <v>67.47197220906364</v>
      </c>
      <c r="BB32" s="17">
        <f t="shared" si="6"/>
        <v>66.81423274860273</v>
      </c>
      <c r="BC32" s="17">
        <f t="shared" si="7"/>
        <v>4.2368177613321</v>
      </c>
      <c r="BD32" s="17">
        <f t="shared" si="7"/>
        <v>3.939681035843992</v>
      </c>
      <c r="BE32" s="17">
        <f t="shared" si="7"/>
        <v>4.028554036854629</v>
      </c>
      <c r="BF32" s="18"/>
    </row>
    <row r="33" spans="1:58" ht="15">
      <c r="A33" s="19" t="s">
        <v>135</v>
      </c>
      <c r="B33" s="19" t="s">
        <v>21</v>
      </c>
      <c r="C33" s="19" t="s">
        <v>136</v>
      </c>
      <c r="D33" s="16">
        <v>27021</v>
      </c>
      <c r="E33" s="16">
        <v>40842</v>
      </c>
      <c r="F33" s="16">
        <v>67863</v>
      </c>
      <c r="G33" s="16">
        <v>6477</v>
      </c>
      <c r="H33" s="16">
        <v>9826</v>
      </c>
      <c r="I33" s="16">
        <v>16303</v>
      </c>
      <c r="J33" s="16">
        <v>71</v>
      </c>
      <c r="K33" s="16">
        <v>101</v>
      </c>
      <c r="L33" s="16">
        <v>172</v>
      </c>
      <c r="M33" s="16">
        <v>18576</v>
      </c>
      <c r="N33" s="16">
        <v>28273</v>
      </c>
      <c r="O33" s="16">
        <v>46849</v>
      </c>
      <c r="P33" s="16">
        <v>1897</v>
      </c>
      <c r="Q33" s="16">
        <v>2642</v>
      </c>
      <c r="R33" s="16">
        <v>4539</v>
      </c>
      <c r="S33" s="17">
        <f t="shared" si="0"/>
        <v>23.97024536471633</v>
      </c>
      <c r="T33" s="17">
        <f t="shared" si="0"/>
        <v>24.05856716125557</v>
      </c>
      <c r="U33" s="17">
        <f t="shared" si="0"/>
        <v>24.023400085466307</v>
      </c>
      <c r="V33" s="17">
        <f t="shared" si="1"/>
        <v>0.2627585951667222</v>
      </c>
      <c r="W33" s="17">
        <f t="shared" si="1"/>
        <v>0.2472944517898242</v>
      </c>
      <c r="X33" s="17">
        <f t="shared" si="1"/>
        <v>0.2534518073176842</v>
      </c>
      <c r="Y33" s="17">
        <f t="shared" si="2"/>
        <v>68.74653047629621</v>
      </c>
      <c r="Z33" s="17">
        <f t="shared" si="2"/>
        <v>69.2253072817198</v>
      </c>
      <c r="AA33" s="17">
        <f t="shared" si="2"/>
        <v>69.03467279666387</v>
      </c>
      <c r="AB33" s="17">
        <f t="shared" si="3"/>
        <v>7.020465563820732</v>
      </c>
      <c r="AC33" s="17">
        <f t="shared" si="3"/>
        <v>6.468831105234807</v>
      </c>
      <c r="AD33" s="17">
        <f t="shared" si="3"/>
        <v>6.688475310552142</v>
      </c>
      <c r="AE33" s="16">
        <v>21264</v>
      </c>
      <c r="AF33" s="16">
        <v>31480</v>
      </c>
      <c r="AG33" s="16">
        <v>52744</v>
      </c>
      <c r="AH33" s="16">
        <v>5034</v>
      </c>
      <c r="AI33" s="16">
        <v>7509</v>
      </c>
      <c r="AJ33" s="16">
        <v>12543</v>
      </c>
      <c r="AK33" s="16">
        <v>55</v>
      </c>
      <c r="AL33" s="16">
        <v>56</v>
      </c>
      <c r="AM33" s="16">
        <v>111</v>
      </c>
      <c r="AN33" s="16">
        <v>14807</v>
      </c>
      <c r="AO33" s="16">
        <v>21992</v>
      </c>
      <c r="AP33" s="16">
        <v>36799</v>
      </c>
      <c r="AQ33" s="16">
        <v>1368</v>
      </c>
      <c r="AR33" s="16">
        <v>1923</v>
      </c>
      <c r="AS33" s="16">
        <v>3291</v>
      </c>
      <c r="AT33" s="17">
        <f t="shared" si="4"/>
        <v>23.673814898419863</v>
      </c>
      <c r="AU33" s="17">
        <f t="shared" si="4"/>
        <v>23.853240152477763</v>
      </c>
      <c r="AV33" s="17">
        <f t="shared" si="4"/>
        <v>23.780903989079327</v>
      </c>
      <c r="AW33" s="17">
        <f t="shared" si="5"/>
        <v>0.258653122648608</v>
      </c>
      <c r="AX33" s="17">
        <f t="shared" si="5"/>
        <v>0.17789072426937738</v>
      </c>
      <c r="AY33" s="17">
        <f t="shared" si="5"/>
        <v>0.21045047777946307</v>
      </c>
      <c r="AZ33" s="17">
        <f t="shared" si="6"/>
        <v>69.63412340105343</v>
      </c>
      <c r="BA33" s="17">
        <f t="shared" si="6"/>
        <v>69.8602287166455</v>
      </c>
      <c r="BB33" s="17">
        <f t="shared" si="6"/>
        <v>69.76907325951767</v>
      </c>
      <c r="BC33" s="17">
        <f t="shared" si="7"/>
        <v>6.433408577878104</v>
      </c>
      <c r="BD33" s="17">
        <f t="shared" si="7"/>
        <v>6.10864040660737</v>
      </c>
      <c r="BE33" s="17">
        <f t="shared" si="7"/>
        <v>6.23957227362354</v>
      </c>
      <c r="BF33" s="18"/>
    </row>
    <row r="34" spans="1:58" ht="15">
      <c r="A34" s="19" t="s">
        <v>137</v>
      </c>
      <c r="B34" s="19" t="s">
        <v>21</v>
      </c>
      <c r="C34" s="19" t="s">
        <v>138</v>
      </c>
      <c r="D34" s="16">
        <v>15596</v>
      </c>
      <c r="E34" s="16">
        <v>55561</v>
      </c>
      <c r="F34" s="16">
        <v>71157</v>
      </c>
      <c r="G34" s="16">
        <v>4371</v>
      </c>
      <c r="H34" s="16">
        <v>16397</v>
      </c>
      <c r="I34" s="16">
        <v>20768</v>
      </c>
      <c r="J34" s="16">
        <v>37</v>
      </c>
      <c r="K34" s="16">
        <v>193</v>
      </c>
      <c r="L34" s="16">
        <v>230</v>
      </c>
      <c r="M34" s="16">
        <v>10834</v>
      </c>
      <c r="N34" s="16">
        <v>37632</v>
      </c>
      <c r="O34" s="16">
        <v>48466</v>
      </c>
      <c r="P34" s="16">
        <v>354</v>
      </c>
      <c r="Q34" s="16">
        <v>1339</v>
      </c>
      <c r="R34" s="16">
        <v>1693</v>
      </c>
      <c r="S34" s="17">
        <f t="shared" si="0"/>
        <v>28.026417030007693</v>
      </c>
      <c r="T34" s="17">
        <f t="shared" si="0"/>
        <v>29.511707852630444</v>
      </c>
      <c r="U34" s="17">
        <f t="shared" si="0"/>
        <v>29.186165802380653</v>
      </c>
      <c r="V34" s="17">
        <f t="shared" si="1"/>
        <v>0.23724031803026416</v>
      </c>
      <c r="W34" s="17">
        <f t="shared" si="1"/>
        <v>0.34736595813610266</v>
      </c>
      <c r="X34" s="17">
        <f t="shared" si="1"/>
        <v>0.3232289163399244</v>
      </c>
      <c r="Y34" s="17">
        <f t="shared" si="2"/>
        <v>69.46652987945627</v>
      </c>
      <c r="Z34" s="17">
        <f t="shared" si="2"/>
        <v>67.73096236568816</v>
      </c>
      <c r="AA34" s="17">
        <f t="shared" si="2"/>
        <v>68.11135938839467</v>
      </c>
      <c r="AB34" s="17">
        <f t="shared" si="3"/>
        <v>2.269812772505771</v>
      </c>
      <c r="AC34" s="17">
        <f t="shared" si="3"/>
        <v>2.4099638235452923</v>
      </c>
      <c r="AD34" s="17">
        <f t="shared" si="3"/>
        <v>2.3792458928847475</v>
      </c>
      <c r="AE34" s="16">
        <v>10762</v>
      </c>
      <c r="AF34" s="16">
        <v>38223</v>
      </c>
      <c r="AG34" s="16">
        <v>48985</v>
      </c>
      <c r="AH34" s="16">
        <v>2995</v>
      </c>
      <c r="AI34" s="16">
        <v>11388</v>
      </c>
      <c r="AJ34" s="16">
        <v>14383</v>
      </c>
      <c r="AK34" s="16">
        <v>29</v>
      </c>
      <c r="AL34" s="16">
        <v>160</v>
      </c>
      <c r="AM34" s="16">
        <v>189</v>
      </c>
      <c r="AN34" s="16">
        <v>7478</v>
      </c>
      <c r="AO34" s="16">
        <v>25786</v>
      </c>
      <c r="AP34" s="16">
        <v>33264</v>
      </c>
      <c r="AQ34" s="16">
        <v>260</v>
      </c>
      <c r="AR34" s="16">
        <v>889</v>
      </c>
      <c r="AS34" s="16">
        <v>1149</v>
      </c>
      <c r="AT34" s="17">
        <f t="shared" si="4"/>
        <v>27.829399739825313</v>
      </c>
      <c r="AU34" s="17">
        <f t="shared" si="4"/>
        <v>29.793579781806766</v>
      </c>
      <c r="AV34" s="17">
        <f t="shared" si="4"/>
        <v>29.362049607022556</v>
      </c>
      <c r="AW34" s="17">
        <f t="shared" si="5"/>
        <v>0.26946664188812486</v>
      </c>
      <c r="AX34" s="17">
        <f t="shared" si="5"/>
        <v>0.4185961332182194</v>
      </c>
      <c r="AY34" s="17">
        <f t="shared" si="5"/>
        <v>0.38583239767275695</v>
      </c>
      <c r="AZ34" s="17">
        <f t="shared" si="6"/>
        <v>69.485225794462</v>
      </c>
      <c r="BA34" s="17">
        <f t="shared" si="6"/>
        <v>67.46199931978128</v>
      </c>
      <c r="BB34" s="17">
        <f t="shared" si="6"/>
        <v>67.90650199040522</v>
      </c>
      <c r="BC34" s="17">
        <f t="shared" si="7"/>
        <v>2.415907823824568</v>
      </c>
      <c r="BD34" s="17">
        <f t="shared" si="7"/>
        <v>2.3258247651937314</v>
      </c>
      <c r="BE34" s="17">
        <f t="shared" si="7"/>
        <v>2.345616004899459</v>
      </c>
      <c r="BF34" s="18"/>
    </row>
    <row r="35" spans="1:58" ht="15">
      <c r="A35" s="19" t="s">
        <v>139</v>
      </c>
      <c r="B35" s="19" t="s">
        <v>21</v>
      </c>
      <c r="C35" s="19" t="s">
        <v>140</v>
      </c>
      <c r="D35" s="16">
        <v>7332</v>
      </c>
      <c r="E35" s="16">
        <v>10630</v>
      </c>
      <c r="F35" s="16">
        <v>17962</v>
      </c>
      <c r="G35" s="16">
        <v>2512</v>
      </c>
      <c r="H35" s="16">
        <v>3564</v>
      </c>
      <c r="I35" s="16">
        <v>6076</v>
      </c>
      <c r="J35" s="16">
        <v>6</v>
      </c>
      <c r="K35" s="16">
        <v>25</v>
      </c>
      <c r="L35" s="16">
        <v>31</v>
      </c>
      <c r="M35" s="16">
        <v>4538</v>
      </c>
      <c r="N35" s="16">
        <v>6477</v>
      </c>
      <c r="O35" s="16">
        <v>11015</v>
      </c>
      <c r="P35" s="16">
        <v>276</v>
      </c>
      <c r="Q35" s="16">
        <v>564</v>
      </c>
      <c r="R35" s="16">
        <v>840</v>
      </c>
      <c r="S35" s="17">
        <f t="shared" si="0"/>
        <v>34.2607746863066</v>
      </c>
      <c r="T35" s="17">
        <f t="shared" si="0"/>
        <v>33.5277516462841</v>
      </c>
      <c r="U35" s="17">
        <f t="shared" si="0"/>
        <v>33.826968043647696</v>
      </c>
      <c r="V35" s="17">
        <f t="shared" si="1"/>
        <v>0.08183306055646482</v>
      </c>
      <c r="W35" s="17">
        <f t="shared" si="1"/>
        <v>0.23518344308560676</v>
      </c>
      <c r="X35" s="17">
        <f t="shared" si="1"/>
        <v>0.1725865716512638</v>
      </c>
      <c r="Y35" s="17">
        <f t="shared" si="2"/>
        <v>61.89307146753955</v>
      </c>
      <c r="Z35" s="17">
        <f t="shared" si="2"/>
        <v>60.931326434619</v>
      </c>
      <c r="AA35" s="17">
        <f t="shared" si="2"/>
        <v>61.32390602382808</v>
      </c>
      <c r="AB35" s="17">
        <f t="shared" si="3"/>
        <v>3.764320785597381</v>
      </c>
      <c r="AC35" s="17">
        <f t="shared" si="3"/>
        <v>5.305738476011289</v>
      </c>
      <c r="AD35" s="17">
        <f t="shared" si="3"/>
        <v>4.676539360872954</v>
      </c>
      <c r="AE35" s="16">
        <v>5512</v>
      </c>
      <c r="AF35" s="16">
        <v>8058</v>
      </c>
      <c r="AG35" s="16">
        <v>13570</v>
      </c>
      <c r="AH35" s="16">
        <v>1948</v>
      </c>
      <c r="AI35" s="16">
        <v>2746</v>
      </c>
      <c r="AJ35" s="16">
        <v>4694</v>
      </c>
      <c r="AK35" s="16">
        <v>4</v>
      </c>
      <c r="AL35" s="16">
        <v>19</v>
      </c>
      <c r="AM35" s="16">
        <v>23</v>
      </c>
      <c r="AN35" s="16">
        <v>3351</v>
      </c>
      <c r="AO35" s="16">
        <v>4856</v>
      </c>
      <c r="AP35" s="16">
        <v>8207</v>
      </c>
      <c r="AQ35" s="16">
        <v>209</v>
      </c>
      <c r="AR35" s="16">
        <v>437</v>
      </c>
      <c r="AS35" s="16">
        <v>646</v>
      </c>
      <c r="AT35" s="17">
        <f t="shared" si="4"/>
        <v>35.341074020319304</v>
      </c>
      <c r="AU35" s="17">
        <f t="shared" si="4"/>
        <v>34.07793497145693</v>
      </c>
      <c r="AV35" s="17">
        <f t="shared" si="4"/>
        <v>34.59100957995578</v>
      </c>
      <c r="AW35" s="17">
        <f t="shared" si="5"/>
        <v>0.07256894049346879</v>
      </c>
      <c r="AX35" s="17">
        <f t="shared" si="5"/>
        <v>0.23579051873914122</v>
      </c>
      <c r="AY35" s="17">
        <f t="shared" si="5"/>
        <v>0.1694915254237288</v>
      </c>
      <c r="AZ35" s="17">
        <f t="shared" si="6"/>
        <v>60.794629898403485</v>
      </c>
      <c r="BA35" s="17">
        <f t="shared" si="6"/>
        <v>60.26309257880368</v>
      </c>
      <c r="BB35" s="17">
        <f t="shared" si="6"/>
        <v>60.47899778924097</v>
      </c>
      <c r="BC35" s="17">
        <f t="shared" si="7"/>
        <v>3.7917271407837445</v>
      </c>
      <c r="BD35" s="17">
        <f t="shared" si="7"/>
        <v>5.423181931000248</v>
      </c>
      <c r="BE35" s="17">
        <f t="shared" si="7"/>
        <v>4.760501105379514</v>
      </c>
      <c r="BF35" s="18"/>
    </row>
    <row r="36" spans="1:58" ht="15">
      <c r="A36" s="19" t="s">
        <v>141</v>
      </c>
      <c r="B36" s="19" t="s">
        <v>21</v>
      </c>
      <c r="C36" s="19" t="s">
        <v>142</v>
      </c>
      <c r="D36" s="16">
        <v>19835</v>
      </c>
      <c r="E36" s="16">
        <v>21507</v>
      </c>
      <c r="F36" s="16">
        <v>41342</v>
      </c>
      <c r="G36" s="16">
        <v>6801</v>
      </c>
      <c r="H36" s="16">
        <v>7168</v>
      </c>
      <c r="I36" s="16">
        <v>13969</v>
      </c>
      <c r="J36" s="16">
        <v>55</v>
      </c>
      <c r="K36" s="16">
        <v>79</v>
      </c>
      <c r="L36" s="16">
        <v>134</v>
      </c>
      <c r="M36" s="16">
        <v>11892</v>
      </c>
      <c r="N36" s="16">
        <v>13249</v>
      </c>
      <c r="O36" s="16">
        <v>25141</v>
      </c>
      <c r="P36" s="16">
        <v>1087</v>
      </c>
      <c r="Q36" s="16">
        <v>1011</v>
      </c>
      <c r="R36" s="16">
        <v>2098</v>
      </c>
      <c r="S36" s="17">
        <f t="shared" si="0"/>
        <v>34.287874968490044</v>
      </c>
      <c r="T36" s="17">
        <f t="shared" si="0"/>
        <v>33.32868368438183</v>
      </c>
      <c r="U36" s="17">
        <f t="shared" si="0"/>
        <v>33.78888297615016</v>
      </c>
      <c r="V36" s="17">
        <f t="shared" si="1"/>
        <v>0.27728762288883285</v>
      </c>
      <c r="W36" s="17">
        <f t="shared" si="1"/>
        <v>0.36732226716882876</v>
      </c>
      <c r="X36" s="17">
        <f t="shared" si="1"/>
        <v>0.3241255865705578</v>
      </c>
      <c r="Y36" s="17">
        <f t="shared" si="2"/>
        <v>59.9546256617091</v>
      </c>
      <c r="Z36" s="17">
        <f t="shared" si="2"/>
        <v>61.603198958478636</v>
      </c>
      <c r="AA36" s="17">
        <f t="shared" si="2"/>
        <v>60.81224904455518</v>
      </c>
      <c r="AB36" s="17">
        <f t="shared" si="3"/>
        <v>5.480211746912024</v>
      </c>
      <c r="AC36" s="17">
        <f t="shared" si="3"/>
        <v>4.700795089970708</v>
      </c>
      <c r="AD36" s="17">
        <f t="shared" si="3"/>
        <v>5.074742392724106</v>
      </c>
      <c r="AE36" s="16">
        <v>15009</v>
      </c>
      <c r="AF36" s="16">
        <v>15694</v>
      </c>
      <c r="AG36" s="16">
        <v>30703</v>
      </c>
      <c r="AH36" s="16">
        <v>4995</v>
      </c>
      <c r="AI36" s="16">
        <v>5155</v>
      </c>
      <c r="AJ36" s="16">
        <v>10150</v>
      </c>
      <c r="AK36" s="16">
        <v>31</v>
      </c>
      <c r="AL36" s="16">
        <v>61</v>
      </c>
      <c r="AM36" s="16">
        <v>92</v>
      </c>
      <c r="AN36" s="16">
        <v>9147</v>
      </c>
      <c r="AO36" s="16">
        <v>9750</v>
      </c>
      <c r="AP36" s="16">
        <v>18897</v>
      </c>
      <c r="AQ36" s="16">
        <v>836</v>
      </c>
      <c r="AR36" s="16">
        <v>728</v>
      </c>
      <c r="AS36" s="16">
        <v>1564</v>
      </c>
      <c r="AT36" s="17">
        <f t="shared" si="4"/>
        <v>33.280031980811515</v>
      </c>
      <c r="AU36" s="17">
        <f t="shared" si="4"/>
        <v>32.84694787817</v>
      </c>
      <c r="AV36" s="17">
        <f t="shared" si="4"/>
        <v>33.05865876298733</v>
      </c>
      <c r="AW36" s="17">
        <f t="shared" si="5"/>
        <v>0.20654274102205344</v>
      </c>
      <c r="AX36" s="17">
        <f t="shared" si="5"/>
        <v>0.38868357334013</v>
      </c>
      <c r="AY36" s="17">
        <f t="shared" si="5"/>
        <v>0.2996449858320034</v>
      </c>
      <c r="AZ36" s="17">
        <f t="shared" si="6"/>
        <v>60.943433939636215</v>
      </c>
      <c r="BA36" s="17">
        <f t="shared" si="6"/>
        <v>62.12565311584045</v>
      </c>
      <c r="BB36" s="17">
        <f t="shared" si="6"/>
        <v>61.547731492036604</v>
      </c>
      <c r="BC36" s="17">
        <f t="shared" si="7"/>
        <v>5.569991338530215</v>
      </c>
      <c r="BD36" s="17">
        <f t="shared" si="7"/>
        <v>4.63871543264942</v>
      </c>
      <c r="BE36" s="17">
        <f t="shared" si="7"/>
        <v>5.0939647591440576</v>
      </c>
      <c r="BF36" s="18"/>
    </row>
    <row r="37" spans="1:58" ht="15">
      <c r="A37" s="19" t="s">
        <v>143</v>
      </c>
      <c r="B37" s="19" t="s">
        <v>21</v>
      </c>
      <c r="C37" s="19" t="s">
        <v>144</v>
      </c>
      <c r="D37" s="16">
        <v>10612</v>
      </c>
      <c r="E37" s="16">
        <v>20581</v>
      </c>
      <c r="F37" s="16">
        <v>31193</v>
      </c>
      <c r="G37" s="16">
        <v>4258</v>
      </c>
      <c r="H37" s="16">
        <v>7657</v>
      </c>
      <c r="I37" s="16">
        <v>11915</v>
      </c>
      <c r="J37" s="16">
        <v>2</v>
      </c>
      <c r="K37" s="16">
        <v>17</v>
      </c>
      <c r="L37" s="16">
        <v>19</v>
      </c>
      <c r="M37" s="16">
        <v>5610</v>
      </c>
      <c r="N37" s="16">
        <v>11270</v>
      </c>
      <c r="O37" s="16">
        <v>16880</v>
      </c>
      <c r="P37" s="16">
        <v>742</v>
      </c>
      <c r="Q37" s="16">
        <v>1637</v>
      </c>
      <c r="R37" s="16">
        <v>2379</v>
      </c>
      <c r="S37" s="17">
        <f t="shared" si="0"/>
        <v>40.12438748586506</v>
      </c>
      <c r="T37" s="17">
        <f t="shared" si="0"/>
        <v>37.204217482143726</v>
      </c>
      <c r="U37" s="17">
        <f t="shared" si="0"/>
        <v>38.197672554739846</v>
      </c>
      <c r="V37" s="17">
        <f t="shared" si="1"/>
        <v>0.018846588767433094</v>
      </c>
      <c r="W37" s="17">
        <f t="shared" si="1"/>
        <v>0.08260045673193722</v>
      </c>
      <c r="X37" s="17">
        <f t="shared" si="1"/>
        <v>0.06091110184977399</v>
      </c>
      <c r="Y37" s="17">
        <f t="shared" si="2"/>
        <v>52.86468149264984</v>
      </c>
      <c r="Z37" s="17">
        <f t="shared" si="2"/>
        <v>54.75924396287838</v>
      </c>
      <c r="AA37" s="17">
        <f t="shared" si="2"/>
        <v>54.11470522232552</v>
      </c>
      <c r="AB37" s="17">
        <f t="shared" si="3"/>
        <v>6.992084432717678</v>
      </c>
      <c r="AC37" s="17">
        <f t="shared" si="3"/>
        <v>7.953938098245955</v>
      </c>
      <c r="AD37" s="17">
        <f t="shared" si="3"/>
        <v>7.626711121084859</v>
      </c>
      <c r="AE37" s="16">
        <v>8873</v>
      </c>
      <c r="AF37" s="16">
        <v>16867</v>
      </c>
      <c r="AG37" s="16">
        <v>25740</v>
      </c>
      <c r="AH37" s="16">
        <v>3588</v>
      </c>
      <c r="AI37" s="16">
        <v>6293</v>
      </c>
      <c r="AJ37" s="16">
        <v>9881</v>
      </c>
      <c r="AK37" s="16">
        <v>1</v>
      </c>
      <c r="AL37" s="16">
        <v>6</v>
      </c>
      <c r="AM37" s="16">
        <v>7</v>
      </c>
      <c r="AN37" s="16">
        <v>4670</v>
      </c>
      <c r="AO37" s="16">
        <v>9211</v>
      </c>
      <c r="AP37" s="16">
        <v>13881</v>
      </c>
      <c r="AQ37" s="16">
        <v>614</v>
      </c>
      <c r="AR37" s="16">
        <v>1357</v>
      </c>
      <c r="AS37" s="16">
        <v>1971</v>
      </c>
      <c r="AT37" s="17">
        <f t="shared" si="4"/>
        <v>40.43728164093317</v>
      </c>
      <c r="AU37" s="17">
        <f t="shared" si="4"/>
        <v>37.30953933716725</v>
      </c>
      <c r="AV37" s="17">
        <f t="shared" si="4"/>
        <v>38.38772338772339</v>
      </c>
      <c r="AW37" s="17">
        <f t="shared" si="5"/>
        <v>0.011270145384875464</v>
      </c>
      <c r="AX37" s="17">
        <f t="shared" si="5"/>
        <v>0.035572419517400845</v>
      </c>
      <c r="AY37" s="17">
        <f t="shared" si="5"/>
        <v>0.027195027195027196</v>
      </c>
      <c r="AZ37" s="17">
        <f t="shared" si="6"/>
        <v>52.63157894736842</v>
      </c>
      <c r="BA37" s="17">
        <f t="shared" si="6"/>
        <v>54.60959269579653</v>
      </c>
      <c r="BB37" s="17">
        <f t="shared" si="6"/>
        <v>53.927738927738936</v>
      </c>
      <c r="BC37" s="17">
        <f t="shared" si="7"/>
        <v>6.919869266313536</v>
      </c>
      <c r="BD37" s="17">
        <f t="shared" si="7"/>
        <v>8.045295547518824</v>
      </c>
      <c r="BE37" s="17">
        <f t="shared" si="7"/>
        <v>7.657342657342657</v>
      </c>
      <c r="BF37" s="18"/>
    </row>
    <row r="38" spans="1:58" ht="15">
      <c r="A38" s="19" t="s">
        <v>145</v>
      </c>
      <c r="B38" s="19" t="s">
        <v>21</v>
      </c>
      <c r="C38" s="19" t="s">
        <v>146</v>
      </c>
      <c r="D38" s="16">
        <v>14849</v>
      </c>
      <c r="E38" s="16">
        <v>22165</v>
      </c>
      <c r="F38" s="16">
        <v>37014</v>
      </c>
      <c r="G38" s="16">
        <v>5408</v>
      </c>
      <c r="H38" s="16">
        <v>8812</v>
      </c>
      <c r="I38" s="16">
        <v>14220</v>
      </c>
      <c r="J38" s="18" t="s">
        <v>49</v>
      </c>
      <c r="K38" s="16">
        <v>11</v>
      </c>
      <c r="L38" s="16">
        <v>11</v>
      </c>
      <c r="M38" s="16">
        <v>9042</v>
      </c>
      <c r="N38" s="16">
        <v>12676</v>
      </c>
      <c r="O38" s="16">
        <v>21718</v>
      </c>
      <c r="P38" s="16">
        <v>399</v>
      </c>
      <c r="Q38" s="16">
        <v>666</v>
      </c>
      <c r="R38" s="16">
        <v>1065</v>
      </c>
      <c r="S38" s="17">
        <f t="shared" si="0"/>
        <v>36.41996094013065</v>
      </c>
      <c r="T38" s="17">
        <f t="shared" si="0"/>
        <v>39.75637265959847</v>
      </c>
      <c r="U38" s="17">
        <f t="shared" si="0"/>
        <v>38.41789593126925</v>
      </c>
      <c r="V38" s="17"/>
      <c r="W38" s="17">
        <f t="shared" si="1"/>
        <v>0.04962779156327543</v>
      </c>
      <c r="X38" s="17">
        <f t="shared" si="1"/>
        <v>0.02971848489760631</v>
      </c>
      <c r="Y38" s="17">
        <f t="shared" si="2"/>
        <v>60.89298942689744</v>
      </c>
      <c r="Z38" s="17">
        <f t="shared" si="2"/>
        <v>57.189262350552674</v>
      </c>
      <c r="AA38" s="17">
        <f t="shared" si="2"/>
        <v>58.67509590965581</v>
      </c>
      <c r="AB38" s="17">
        <f t="shared" si="3"/>
        <v>2.687049632971917</v>
      </c>
      <c r="AC38" s="17">
        <f t="shared" si="3"/>
        <v>3.0047371982855857</v>
      </c>
      <c r="AD38" s="17">
        <f t="shared" si="3"/>
        <v>2.877289674177338</v>
      </c>
      <c r="AE38" s="16">
        <v>10291</v>
      </c>
      <c r="AF38" s="16">
        <v>14735</v>
      </c>
      <c r="AG38" s="16">
        <v>25026</v>
      </c>
      <c r="AH38" s="16">
        <v>3637</v>
      </c>
      <c r="AI38" s="16">
        <v>5751</v>
      </c>
      <c r="AJ38" s="16">
        <v>9388</v>
      </c>
      <c r="AK38" s="18" t="s">
        <v>49</v>
      </c>
      <c r="AL38" s="16">
        <v>11</v>
      </c>
      <c r="AM38" s="16">
        <v>11</v>
      </c>
      <c r="AN38" s="16">
        <v>6371</v>
      </c>
      <c r="AO38" s="16">
        <v>8545</v>
      </c>
      <c r="AP38" s="16">
        <v>14916</v>
      </c>
      <c r="AQ38" s="16">
        <v>283</v>
      </c>
      <c r="AR38" s="16">
        <v>428</v>
      </c>
      <c r="AS38" s="16">
        <v>711</v>
      </c>
      <c r="AT38" s="17">
        <f t="shared" si="4"/>
        <v>35.341560586920615</v>
      </c>
      <c r="AU38" s="17">
        <f t="shared" si="4"/>
        <v>39.02952154733627</v>
      </c>
      <c r="AV38" s="17">
        <f t="shared" si="4"/>
        <v>37.51298649404619</v>
      </c>
      <c r="AW38" s="17"/>
      <c r="AX38" s="17">
        <f t="shared" si="5"/>
        <v>0.07465218866644044</v>
      </c>
      <c r="AY38" s="17">
        <f t="shared" si="5"/>
        <v>0.043954287540957405</v>
      </c>
      <c r="AZ38" s="17">
        <f t="shared" si="6"/>
        <v>61.908463706151004</v>
      </c>
      <c r="BA38" s="17">
        <f t="shared" si="6"/>
        <v>57.99117746861214</v>
      </c>
      <c r="BB38" s="17">
        <f t="shared" si="6"/>
        <v>59.60201390553824</v>
      </c>
      <c r="BC38" s="17">
        <f t="shared" si="7"/>
        <v>2.749975706928384</v>
      </c>
      <c r="BD38" s="17">
        <f t="shared" si="7"/>
        <v>2.9046487953851376</v>
      </c>
      <c r="BE38" s="17">
        <f t="shared" si="7"/>
        <v>2.8410453128746105</v>
      </c>
      <c r="BF38" s="18"/>
    </row>
    <row r="39" spans="1:58" ht="15">
      <c r="A39" s="19" t="s">
        <v>147</v>
      </c>
      <c r="B39" s="19" t="s">
        <v>21</v>
      </c>
      <c r="C39" s="19" t="s">
        <v>148</v>
      </c>
      <c r="D39" s="16">
        <v>7436</v>
      </c>
      <c r="E39" s="16">
        <v>38339</v>
      </c>
      <c r="F39" s="16">
        <v>45775</v>
      </c>
      <c r="G39" s="16">
        <v>2604</v>
      </c>
      <c r="H39" s="16">
        <v>12672</v>
      </c>
      <c r="I39" s="16">
        <v>15276</v>
      </c>
      <c r="J39" s="16">
        <v>45</v>
      </c>
      <c r="K39" s="16">
        <v>80</v>
      </c>
      <c r="L39" s="16">
        <v>125</v>
      </c>
      <c r="M39" s="16">
        <v>4373</v>
      </c>
      <c r="N39" s="16">
        <v>23815</v>
      </c>
      <c r="O39" s="16">
        <v>28188</v>
      </c>
      <c r="P39" s="16">
        <v>414</v>
      </c>
      <c r="Q39" s="16">
        <v>1772</v>
      </c>
      <c r="R39" s="16">
        <v>2186</v>
      </c>
      <c r="S39" s="17">
        <f t="shared" si="0"/>
        <v>35.018827326519634</v>
      </c>
      <c r="T39" s="17">
        <f t="shared" si="0"/>
        <v>33.052505281827905</v>
      </c>
      <c r="U39" s="17">
        <f t="shared" si="0"/>
        <v>33.37192790824686</v>
      </c>
      <c r="V39" s="17">
        <f t="shared" si="1"/>
        <v>0.6051640667025283</v>
      </c>
      <c r="W39" s="17">
        <f t="shared" si="1"/>
        <v>0.20866480607214585</v>
      </c>
      <c r="X39" s="17">
        <f t="shared" si="1"/>
        <v>0.2730748225013654</v>
      </c>
      <c r="Y39" s="17">
        <f t="shared" si="2"/>
        <v>58.808499193114585</v>
      </c>
      <c r="Z39" s="17">
        <f t="shared" si="2"/>
        <v>62.11690445760192</v>
      </c>
      <c r="AA39" s="17">
        <f t="shared" si="2"/>
        <v>61.5794647733479</v>
      </c>
      <c r="AB39" s="17">
        <f t="shared" si="3"/>
        <v>5.5675094136632595</v>
      </c>
      <c r="AC39" s="17">
        <f t="shared" si="3"/>
        <v>4.62192545449803</v>
      </c>
      <c r="AD39" s="17">
        <f t="shared" si="3"/>
        <v>4.775532495903877</v>
      </c>
      <c r="AE39" s="16">
        <v>5416</v>
      </c>
      <c r="AF39" s="16">
        <v>26667</v>
      </c>
      <c r="AG39" s="16">
        <v>32083</v>
      </c>
      <c r="AH39" s="16">
        <v>1921</v>
      </c>
      <c r="AI39" s="16">
        <v>8931</v>
      </c>
      <c r="AJ39" s="16">
        <v>10852</v>
      </c>
      <c r="AK39" s="16">
        <v>35</v>
      </c>
      <c r="AL39" s="16">
        <v>49</v>
      </c>
      <c r="AM39" s="16">
        <v>84</v>
      </c>
      <c r="AN39" s="16">
        <v>3184</v>
      </c>
      <c r="AO39" s="16">
        <v>16437</v>
      </c>
      <c r="AP39" s="16">
        <v>19621</v>
      </c>
      <c r="AQ39" s="16">
        <v>276</v>
      </c>
      <c r="AR39" s="16">
        <v>1250</v>
      </c>
      <c r="AS39" s="16">
        <v>1526</v>
      </c>
      <c r="AT39" s="17">
        <f t="shared" si="4"/>
        <v>35.46898079763663</v>
      </c>
      <c r="AU39" s="17">
        <f t="shared" si="4"/>
        <v>33.49083136460794</v>
      </c>
      <c r="AV39" s="17">
        <f t="shared" si="4"/>
        <v>33.82476701056634</v>
      </c>
      <c r="AW39" s="17">
        <f t="shared" si="5"/>
        <v>0.6462333825701625</v>
      </c>
      <c r="AX39" s="17">
        <f t="shared" si="5"/>
        <v>0.18374770315371058</v>
      </c>
      <c r="AY39" s="17">
        <f t="shared" si="5"/>
        <v>0.2618209020353458</v>
      </c>
      <c r="AZ39" s="17">
        <f t="shared" si="6"/>
        <v>58.78877400295421</v>
      </c>
      <c r="BA39" s="17">
        <f t="shared" si="6"/>
        <v>61.637979525255936</v>
      </c>
      <c r="BB39" s="17">
        <f t="shared" si="6"/>
        <v>61.1569990337562</v>
      </c>
      <c r="BC39" s="17">
        <f t="shared" si="7"/>
        <v>5.096011816838995</v>
      </c>
      <c r="BD39" s="17">
        <f t="shared" si="7"/>
        <v>4.687441406982413</v>
      </c>
      <c r="BE39" s="17">
        <f t="shared" si="7"/>
        <v>4.756413053642116</v>
      </c>
      <c r="BF39" s="18"/>
    </row>
    <row r="40" spans="1:58" ht="15">
      <c r="A40" s="19" t="s">
        <v>149</v>
      </c>
      <c r="B40" s="19" t="s">
        <v>21</v>
      </c>
      <c r="C40" s="19" t="s">
        <v>150</v>
      </c>
      <c r="D40" s="16">
        <v>5942</v>
      </c>
      <c r="E40" s="16">
        <v>13281</v>
      </c>
      <c r="F40" s="16">
        <v>19223</v>
      </c>
      <c r="G40" s="16">
        <v>2492</v>
      </c>
      <c r="H40" s="16">
        <v>5986</v>
      </c>
      <c r="I40" s="16">
        <v>8478</v>
      </c>
      <c r="J40" s="16">
        <v>5</v>
      </c>
      <c r="K40" s="16">
        <v>30</v>
      </c>
      <c r="L40" s="16">
        <v>35</v>
      </c>
      <c r="M40" s="16">
        <v>3355</v>
      </c>
      <c r="N40" s="16">
        <v>7057</v>
      </c>
      <c r="O40" s="16">
        <v>10412</v>
      </c>
      <c r="P40" s="16">
        <v>90</v>
      </c>
      <c r="Q40" s="16">
        <v>208</v>
      </c>
      <c r="R40" s="16">
        <v>298</v>
      </c>
      <c r="S40" s="17">
        <f t="shared" si="0"/>
        <v>41.93874116459105</v>
      </c>
      <c r="T40" s="17">
        <f t="shared" si="0"/>
        <v>45.07190723590091</v>
      </c>
      <c r="U40" s="17">
        <f t="shared" si="0"/>
        <v>44.10341778078344</v>
      </c>
      <c r="V40" s="17">
        <f t="shared" si="1"/>
        <v>0.0841467519353753</v>
      </c>
      <c r="W40" s="17">
        <f t="shared" si="1"/>
        <v>0.225886604924328</v>
      </c>
      <c r="X40" s="17">
        <f t="shared" si="1"/>
        <v>0.18207355771731779</v>
      </c>
      <c r="Y40" s="17">
        <f t="shared" si="2"/>
        <v>56.46247054863682</v>
      </c>
      <c r="Z40" s="17">
        <f t="shared" si="2"/>
        <v>53.136059031699425</v>
      </c>
      <c r="AA40" s="17">
        <f t="shared" si="2"/>
        <v>54.16428237007751</v>
      </c>
      <c r="AB40" s="17">
        <f t="shared" si="3"/>
        <v>1.5146415348367555</v>
      </c>
      <c r="AC40" s="17">
        <f t="shared" si="3"/>
        <v>1.5661471274753407</v>
      </c>
      <c r="AD40" s="17">
        <f t="shared" si="3"/>
        <v>1.5502262914217344</v>
      </c>
      <c r="AE40" s="16">
        <v>5675</v>
      </c>
      <c r="AF40" s="16">
        <v>12552</v>
      </c>
      <c r="AG40" s="16">
        <v>18227</v>
      </c>
      <c r="AH40" s="16">
        <v>2374</v>
      </c>
      <c r="AI40" s="16">
        <v>5706</v>
      </c>
      <c r="AJ40" s="16">
        <v>8080</v>
      </c>
      <c r="AK40" s="16">
        <v>5</v>
      </c>
      <c r="AL40" s="16">
        <v>30</v>
      </c>
      <c r="AM40" s="16">
        <v>35</v>
      </c>
      <c r="AN40" s="16">
        <v>3210</v>
      </c>
      <c r="AO40" s="16">
        <v>6620</v>
      </c>
      <c r="AP40" s="16">
        <v>9830</v>
      </c>
      <c r="AQ40" s="16">
        <v>86</v>
      </c>
      <c r="AR40" s="16">
        <v>196</v>
      </c>
      <c r="AS40" s="16">
        <v>282</v>
      </c>
      <c r="AT40" s="17">
        <f t="shared" si="4"/>
        <v>41.83259911894273</v>
      </c>
      <c r="AU40" s="17">
        <f t="shared" si="4"/>
        <v>45.458891013384324</v>
      </c>
      <c r="AV40" s="17">
        <f t="shared" si="4"/>
        <v>44.32984034673835</v>
      </c>
      <c r="AW40" s="17">
        <f t="shared" si="5"/>
        <v>0.0881057268722467</v>
      </c>
      <c r="AX40" s="17">
        <f t="shared" si="5"/>
        <v>0.23900573613766732</v>
      </c>
      <c r="AY40" s="17">
        <f t="shared" si="5"/>
        <v>0.19202282328413892</v>
      </c>
      <c r="AZ40" s="17">
        <f t="shared" si="6"/>
        <v>56.56387665198238</v>
      </c>
      <c r="BA40" s="17">
        <f t="shared" si="6"/>
        <v>52.740599107711915</v>
      </c>
      <c r="BB40" s="17">
        <f t="shared" si="6"/>
        <v>53.930981510945294</v>
      </c>
      <c r="BC40" s="17">
        <f t="shared" si="7"/>
        <v>1.5154185022026432</v>
      </c>
      <c r="BD40" s="17">
        <f t="shared" si="7"/>
        <v>1.561504142766093</v>
      </c>
      <c r="BE40" s="17">
        <f t="shared" si="7"/>
        <v>1.5471553190322052</v>
      </c>
      <c r="BF40" s="18"/>
    </row>
    <row r="41" spans="1:58" ht="15">
      <c r="A41" s="19" t="s">
        <v>151</v>
      </c>
      <c r="B41" s="19" t="s">
        <v>21</v>
      </c>
      <c r="C41" s="19" t="s">
        <v>152</v>
      </c>
      <c r="D41" s="16">
        <v>2080</v>
      </c>
      <c r="E41" s="16">
        <v>1820</v>
      </c>
      <c r="F41" s="16">
        <v>3900</v>
      </c>
      <c r="G41" s="16">
        <v>444</v>
      </c>
      <c r="H41" s="16">
        <v>465</v>
      </c>
      <c r="I41" s="16">
        <v>909</v>
      </c>
      <c r="J41" s="16">
        <v>1</v>
      </c>
      <c r="K41" s="16">
        <v>2</v>
      </c>
      <c r="L41" s="16">
        <v>3</v>
      </c>
      <c r="M41" s="16">
        <v>1434</v>
      </c>
      <c r="N41" s="16">
        <v>1140</v>
      </c>
      <c r="O41" s="16">
        <v>2574</v>
      </c>
      <c r="P41" s="16">
        <v>201</v>
      </c>
      <c r="Q41" s="16">
        <v>213</v>
      </c>
      <c r="R41" s="16">
        <v>414</v>
      </c>
      <c r="S41" s="17">
        <f t="shared" si="0"/>
        <v>21.346153846153847</v>
      </c>
      <c r="T41" s="17">
        <f t="shared" si="0"/>
        <v>25.549450549450547</v>
      </c>
      <c r="U41" s="17">
        <f t="shared" si="0"/>
        <v>23.307692307692307</v>
      </c>
      <c r="V41" s="17">
        <f t="shared" si="1"/>
        <v>0.04807692307692308</v>
      </c>
      <c r="W41" s="17">
        <f t="shared" si="1"/>
        <v>0.10989010989010989</v>
      </c>
      <c r="X41" s="17">
        <f t="shared" si="1"/>
        <v>0.07692307692307693</v>
      </c>
      <c r="Y41" s="17">
        <f t="shared" si="2"/>
        <v>68.9423076923077</v>
      </c>
      <c r="Z41" s="17">
        <f t="shared" si="2"/>
        <v>62.637362637362635</v>
      </c>
      <c r="AA41" s="17">
        <f t="shared" si="2"/>
        <v>66</v>
      </c>
      <c r="AB41" s="17">
        <f t="shared" si="3"/>
        <v>9.663461538461538</v>
      </c>
      <c r="AC41" s="17">
        <f t="shared" si="3"/>
        <v>11.703296703296703</v>
      </c>
      <c r="AD41" s="17">
        <f t="shared" si="3"/>
        <v>10.615384615384615</v>
      </c>
      <c r="AE41" s="16">
        <v>1576</v>
      </c>
      <c r="AF41" s="16">
        <v>1346</v>
      </c>
      <c r="AG41" s="16">
        <v>2922</v>
      </c>
      <c r="AH41" s="16">
        <v>339</v>
      </c>
      <c r="AI41" s="16">
        <v>336</v>
      </c>
      <c r="AJ41" s="16">
        <v>675</v>
      </c>
      <c r="AK41" s="16">
        <v>1</v>
      </c>
      <c r="AL41" s="16">
        <v>2</v>
      </c>
      <c r="AM41" s="16">
        <v>3</v>
      </c>
      <c r="AN41" s="16">
        <v>1083</v>
      </c>
      <c r="AO41" s="16">
        <v>843</v>
      </c>
      <c r="AP41" s="16">
        <v>1926</v>
      </c>
      <c r="AQ41" s="16">
        <v>153</v>
      </c>
      <c r="AR41" s="16">
        <v>165</v>
      </c>
      <c r="AS41" s="16">
        <v>318</v>
      </c>
      <c r="AT41" s="17">
        <f t="shared" si="4"/>
        <v>21.51015228426396</v>
      </c>
      <c r="AU41" s="17">
        <f t="shared" si="4"/>
        <v>24.962852897473997</v>
      </c>
      <c r="AV41" s="17">
        <f t="shared" si="4"/>
        <v>23.100616016427107</v>
      </c>
      <c r="AW41" s="17">
        <f t="shared" si="5"/>
        <v>0.06345177664974619</v>
      </c>
      <c r="AX41" s="17">
        <f t="shared" si="5"/>
        <v>0.1485884101040119</v>
      </c>
      <c r="AY41" s="17">
        <f t="shared" si="5"/>
        <v>0.10266940451745381</v>
      </c>
      <c r="AZ41" s="17">
        <f t="shared" si="6"/>
        <v>68.71827411167513</v>
      </c>
      <c r="BA41" s="17">
        <f t="shared" si="6"/>
        <v>62.63001485884101</v>
      </c>
      <c r="BB41" s="17">
        <f t="shared" si="6"/>
        <v>65.91375770020534</v>
      </c>
      <c r="BC41" s="17">
        <f t="shared" si="7"/>
        <v>9.708121827411167</v>
      </c>
      <c r="BD41" s="17">
        <f t="shared" si="7"/>
        <v>12.25854383358098</v>
      </c>
      <c r="BE41" s="17">
        <f t="shared" si="7"/>
        <v>10.882956878850102</v>
      </c>
      <c r="BF41" s="18"/>
    </row>
    <row r="42" spans="1:58" ht="15">
      <c r="A42" s="19" t="s">
        <v>153</v>
      </c>
      <c r="B42" s="19" t="s">
        <v>21</v>
      </c>
      <c r="C42" s="19" t="s">
        <v>154</v>
      </c>
      <c r="D42" s="16">
        <v>18028</v>
      </c>
      <c r="E42" s="16">
        <v>26195</v>
      </c>
      <c r="F42" s="16">
        <v>44223</v>
      </c>
      <c r="G42" s="16">
        <v>5047</v>
      </c>
      <c r="H42" s="16">
        <v>6883</v>
      </c>
      <c r="I42" s="16">
        <v>11930</v>
      </c>
      <c r="J42" s="16">
        <v>37</v>
      </c>
      <c r="K42" s="16">
        <v>74</v>
      </c>
      <c r="L42" s="16">
        <v>111</v>
      </c>
      <c r="M42" s="16">
        <v>11266</v>
      </c>
      <c r="N42" s="16">
        <v>16950</v>
      </c>
      <c r="O42" s="16">
        <v>28216</v>
      </c>
      <c r="P42" s="16">
        <v>1678</v>
      </c>
      <c r="Q42" s="16">
        <v>2288</v>
      </c>
      <c r="R42" s="16">
        <v>3966</v>
      </c>
      <c r="S42" s="17">
        <f t="shared" si="0"/>
        <v>27.99534058131795</v>
      </c>
      <c r="T42" s="17">
        <f t="shared" si="0"/>
        <v>26.276006871540368</v>
      </c>
      <c r="U42" s="17">
        <f t="shared" si="0"/>
        <v>26.976912466363657</v>
      </c>
      <c r="V42" s="17">
        <f t="shared" si="1"/>
        <v>0.20523629909030397</v>
      </c>
      <c r="W42" s="17">
        <f t="shared" si="1"/>
        <v>0.2824966596678755</v>
      </c>
      <c r="X42" s="17">
        <f t="shared" si="1"/>
        <v>0.2510006105420256</v>
      </c>
      <c r="Y42" s="17">
        <f t="shared" si="2"/>
        <v>62.491679609496344</v>
      </c>
      <c r="Z42" s="17">
        <f t="shared" si="2"/>
        <v>64.70700515365527</v>
      </c>
      <c r="AA42" s="17">
        <f t="shared" si="2"/>
        <v>63.80390294643059</v>
      </c>
      <c r="AB42" s="17">
        <f t="shared" si="3"/>
        <v>9.307743510095406</v>
      </c>
      <c r="AC42" s="17">
        <f t="shared" si="3"/>
        <v>8.734491315136477</v>
      </c>
      <c r="AD42" s="17">
        <f t="shared" si="3"/>
        <v>8.968183976663727</v>
      </c>
      <c r="AE42" s="16">
        <v>15386</v>
      </c>
      <c r="AF42" s="16">
        <v>21980</v>
      </c>
      <c r="AG42" s="16">
        <v>37366</v>
      </c>
      <c r="AH42" s="16">
        <v>4383</v>
      </c>
      <c r="AI42" s="16">
        <v>5939</v>
      </c>
      <c r="AJ42" s="16">
        <v>10322</v>
      </c>
      <c r="AK42" s="16">
        <v>33</v>
      </c>
      <c r="AL42" s="16">
        <v>60</v>
      </c>
      <c r="AM42" s="16">
        <v>93</v>
      </c>
      <c r="AN42" s="16">
        <v>9604</v>
      </c>
      <c r="AO42" s="16">
        <v>14230</v>
      </c>
      <c r="AP42" s="16">
        <v>23834</v>
      </c>
      <c r="AQ42" s="16">
        <v>1366</v>
      </c>
      <c r="AR42" s="16">
        <v>1751</v>
      </c>
      <c r="AS42" s="16">
        <v>3117</v>
      </c>
      <c r="AT42" s="17">
        <f t="shared" si="4"/>
        <v>28.486936175744184</v>
      </c>
      <c r="AU42" s="17">
        <f t="shared" si="4"/>
        <v>27.020018198362152</v>
      </c>
      <c r="AV42" s="17">
        <f t="shared" si="4"/>
        <v>27.6240432478724</v>
      </c>
      <c r="AW42" s="17">
        <f t="shared" si="5"/>
        <v>0.21448069673729364</v>
      </c>
      <c r="AX42" s="17">
        <f t="shared" si="5"/>
        <v>0.27297543221110104</v>
      </c>
      <c r="AY42" s="17">
        <f t="shared" si="5"/>
        <v>0.2488893646630627</v>
      </c>
      <c r="AZ42" s="17">
        <f t="shared" si="6"/>
        <v>62.42038216560509</v>
      </c>
      <c r="BA42" s="17">
        <f t="shared" si="6"/>
        <v>64.74067333939945</v>
      </c>
      <c r="BB42" s="17">
        <f t="shared" si="6"/>
        <v>63.7852593266606</v>
      </c>
      <c r="BC42" s="17">
        <f t="shared" si="7"/>
        <v>8.878200961913429</v>
      </c>
      <c r="BD42" s="17">
        <f t="shared" si="7"/>
        <v>7.966333030027298</v>
      </c>
      <c r="BE42" s="17">
        <f t="shared" si="7"/>
        <v>8.341808060803938</v>
      </c>
      <c r="BF42" s="18"/>
    </row>
    <row r="43" spans="1:58" ht="15">
      <c r="A43" s="19" t="s">
        <v>155</v>
      </c>
      <c r="B43" s="19" t="s">
        <v>21</v>
      </c>
      <c r="C43" s="19" t="s">
        <v>156</v>
      </c>
      <c r="D43" s="16">
        <v>16927</v>
      </c>
      <c r="E43" s="16">
        <v>20290</v>
      </c>
      <c r="F43" s="16">
        <v>37217</v>
      </c>
      <c r="G43" s="16">
        <v>6614</v>
      </c>
      <c r="H43" s="16">
        <v>7962</v>
      </c>
      <c r="I43" s="16">
        <v>14576</v>
      </c>
      <c r="J43" s="16">
        <v>67</v>
      </c>
      <c r="K43" s="16">
        <v>95</v>
      </c>
      <c r="L43" s="16">
        <v>162</v>
      </c>
      <c r="M43" s="16">
        <v>9094</v>
      </c>
      <c r="N43" s="16">
        <v>10908</v>
      </c>
      <c r="O43" s="16">
        <v>20002</v>
      </c>
      <c r="P43" s="16">
        <v>1152</v>
      </c>
      <c r="Q43" s="16">
        <v>1325</v>
      </c>
      <c r="R43" s="16">
        <v>2477</v>
      </c>
      <c r="S43" s="17">
        <f t="shared" si="0"/>
        <v>39.07366928575649</v>
      </c>
      <c r="T43" s="17">
        <f t="shared" si="0"/>
        <v>39.24100542138984</v>
      </c>
      <c r="U43" s="17">
        <f t="shared" si="0"/>
        <v>39.16489776177553</v>
      </c>
      <c r="V43" s="17">
        <f t="shared" si="1"/>
        <v>0.39581733325456375</v>
      </c>
      <c r="W43" s="17">
        <f t="shared" si="1"/>
        <v>0.46821094135041896</v>
      </c>
      <c r="X43" s="17">
        <f t="shared" si="1"/>
        <v>0.4352849504258806</v>
      </c>
      <c r="Y43" s="17">
        <f t="shared" si="2"/>
        <v>53.72481833756721</v>
      </c>
      <c r="Z43" s="17">
        <f t="shared" si="2"/>
        <v>53.76047313947757</v>
      </c>
      <c r="AA43" s="17">
        <f t="shared" si="2"/>
        <v>53.7442566569041</v>
      </c>
      <c r="AB43" s="17">
        <f t="shared" si="3"/>
        <v>6.8056950434217525</v>
      </c>
      <c r="AC43" s="17">
        <f t="shared" si="3"/>
        <v>6.530310497782159</v>
      </c>
      <c r="AD43" s="17">
        <f t="shared" si="3"/>
        <v>6.655560630894483</v>
      </c>
      <c r="AE43" s="16">
        <v>13624</v>
      </c>
      <c r="AF43" s="16">
        <v>16015</v>
      </c>
      <c r="AG43" s="16">
        <v>29639</v>
      </c>
      <c r="AH43" s="16">
        <v>5263</v>
      </c>
      <c r="AI43" s="16">
        <v>6357</v>
      </c>
      <c r="AJ43" s="16">
        <v>11620</v>
      </c>
      <c r="AK43" s="16">
        <v>62</v>
      </c>
      <c r="AL43" s="16">
        <v>85</v>
      </c>
      <c r="AM43" s="16">
        <v>147</v>
      </c>
      <c r="AN43" s="16">
        <v>7411</v>
      </c>
      <c r="AO43" s="16">
        <v>8617</v>
      </c>
      <c r="AP43" s="16">
        <v>16028</v>
      </c>
      <c r="AQ43" s="16">
        <v>888</v>
      </c>
      <c r="AR43" s="16">
        <v>956</v>
      </c>
      <c r="AS43" s="16">
        <v>1844</v>
      </c>
      <c r="AT43" s="17">
        <f t="shared" si="4"/>
        <v>38.63035819142689</v>
      </c>
      <c r="AU43" s="17">
        <f t="shared" si="4"/>
        <v>39.69403684046207</v>
      </c>
      <c r="AV43" s="17">
        <f t="shared" si="4"/>
        <v>39.20510138668646</v>
      </c>
      <c r="AW43" s="17">
        <f t="shared" si="5"/>
        <v>0.45507927187316505</v>
      </c>
      <c r="AX43" s="17">
        <f t="shared" si="5"/>
        <v>0.5307524196066188</v>
      </c>
      <c r="AY43" s="17">
        <f t="shared" si="5"/>
        <v>0.4959681500725396</v>
      </c>
      <c r="AZ43" s="17">
        <f t="shared" si="6"/>
        <v>54.39665296535525</v>
      </c>
      <c r="BA43" s="17">
        <f t="shared" si="6"/>
        <v>53.80580705588511</v>
      </c>
      <c r="BB43" s="17">
        <f t="shared" si="6"/>
        <v>54.077398022875265</v>
      </c>
      <c r="BC43" s="17">
        <f t="shared" si="7"/>
        <v>6.517909571344687</v>
      </c>
      <c r="BD43" s="17">
        <f t="shared" si="7"/>
        <v>5.969403684046207</v>
      </c>
      <c r="BE43" s="17">
        <f t="shared" si="7"/>
        <v>6.221532440365735</v>
      </c>
      <c r="BF43" s="18"/>
    </row>
    <row r="44" spans="1:58" ht="15">
      <c r="A44" s="19" t="s">
        <v>157</v>
      </c>
      <c r="B44" s="19" t="s">
        <v>21</v>
      </c>
      <c r="C44" s="19" t="s">
        <v>158</v>
      </c>
      <c r="D44" s="16">
        <v>8889</v>
      </c>
      <c r="E44" s="16">
        <v>12439</v>
      </c>
      <c r="F44" s="16">
        <v>21328</v>
      </c>
      <c r="G44" s="16">
        <v>4409</v>
      </c>
      <c r="H44" s="16">
        <v>6099</v>
      </c>
      <c r="I44" s="16">
        <v>10508</v>
      </c>
      <c r="J44" s="16">
        <v>21</v>
      </c>
      <c r="K44" s="16">
        <v>17</v>
      </c>
      <c r="L44" s="16">
        <v>38</v>
      </c>
      <c r="M44" s="16">
        <v>3964</v>
      </c>
      <c r="N44" s="16">
        <v>5586</v>
      </c>
      <c r="O44" s="16">
        <v>9550</v>
      </c>
      <c r="P44" s="16">
        <v>495</v>
      </c>
      <c r="Q44" s="16">
        <v>737</v>
      </c>
      <c r="R44" s="16">
        <v>1232</v>
      </c>
      <c r="S44" s="17">
        <f t="shared" si="0"/>
        <v>49.6006299921251</v>
      </c>
      <c r="T44" s="17">
        <f t="shared" si="0"/>
        <v>49.03127261033845</v>
      </c>
      <c r="U44" s="17">
        <f t="shared" si="0"/>
        <v>49.26856714178545</v>
      </c>
      <c r="V44" s="17">
        <f t="shared" si="1"/>
        <v>0.23624704691191362</v>
      </c>
      <c r="W44" s="17">
        <f t="shared" si="1"/>
        <v>0.13666693464104832</v>
      </c>
      <c r="X44" s="17">
        <f t="shared" si="1"/>
        <v>0.1781695423855964</v>
      </c>
      <c r="Y44" s="17">
        <f t="shared" si="2"/>
        <v>44.59444256946788</v>
      </c>
      <c r="Z44" s="17">
        <f t="shared" si="2"/>
        <v>44.90714687675858</v>
      </c>
      <c r="AA44" s="17">
        <f t="shared" si="2"/>
        <v>44.7768192048012</v>
      </c>
      <c r="AB44" s="17">
        <f t="shared" si="3"/>
        <v>5.568680391495107</v>
      </c>
      <c r="AC44" s="17">
        <f t="shared" si="3"/>
        <v>5.924913578261918</v>
      </c>
      <c r="AD44" s="17">
        <f t="shared" si="3"/>
        <v>5.776444111027757</v>
      </c>
      <c r="AE44" s="16">
        <v>7452</v>
      </c>
      <c r="AF44" s="16">
        <v>10085</v>
      </c>
      <c r="AG44" s="16">
        <v>17537</v>
      </c>
      <c r="AH44" s="16">
        <v>3703</v>
      </c>
      <c r="AI44" s="16">
        <v>4883</v>
      </c>
      <c r="AJ44" s="16">
        <v>8586</v>
      </c>
      <c r="AK44" s="16">
        <v>18</v>
      </c>
      <c r="AL44" s="16">
        <v>17</v>
      </c>
      <c r="AM44" s="16">
        <v>35</v>
      </c>
      <c r="AN44" s="16">
        <v>3285</v>
      </c>
      <c r="AO44" s="16">
        <v>4528</v>
      </c>
      <c r="AP44" s="16">
        <v>7813</v>
      </c>
      <c r="AQ44" s="16">
        <v>446</v>
      </c>
      <c r="AR44" s="16">
        <v>657</v>
      </c>
      <c r="AS44" s="16">
        <v>1103</v>
      </c>
      <c r="AT44" s="17">
        <f t="shared" si="4"/>
        <v>49.691358024691354</v>
      </c>
      <c r="AU44" s="17">
        <f t="shared" si="4"/>
        <v>48.41844323252355</v>
      </c>
      <c r="AV44" s="17">
        <f t="shared" si="4"/>
        <v>48.95934310315334</v>
      </c>
      <c r="AW44" s="17">
        <f t="shared" si="5"/>
        <v>0.24154589371980675</v>
      </c>
      <c r="AX44" s="17">
        <f t="shared" si="5"/>
        <v>0.1685671789786812</v>
      </c>
      <c r="AY44" s="17">
        <f t="shared" si="5"/>
        <v>0.19957803501168955</v>
      </c>
      <c r="AZ44" s="17">
        <f t="shared" si="6"/>
        <v>44.08212560386474</v>
      </c>
      <c r="BA44" s="17">
        <f t="shared" si="6"/>
        <v>44.89836390679226</v>
      </c>
      <c r="BB44" s="17">
        <f t="shared" si="6"/>
        <v>44.55151964418088</v>
      </c>
      <c r="BC44" s="17">
        <f t="shared" si="7"/>
        <v>5.984970477724101</v>
      </c>
      <c r="BD44" s="17">
        <f t="shared" si="7"/>
        <v>6.514625681705503</v>
      </c>
      <c r="BE44" s="17">
        <f t="shared" si="7"/>
        <v>6.289559217654103</v>
      </c>
      <c r="BF44" s="18"/>
    </row>
    <row r="45" spans="1:58" ht="15">
      <c r="A45" s="19" t="s">
        <v>159</v>
      </c>
      <c r="B45" s="19" t="s">
        <v>21</v>
      </c>
      <c r="C45" s="19" t="s">
        <v>160</v>
      </c>
      <c r="D45" s="16">
        <v>6083</v>
      </c>
      <c r="E45" s="16">
        <v>13889</v>
      </c>
      <c r="F45" s="16">
        <v>19972</v>
      </c>
      <c r="G45" s="16">
        <v>2230</v>
      </c>
      <c r="H45" s="16">
        <v>5231</v>
      </c>
      <c r="I45" s="16">
        <v>7461</v>
      </c>
      <c r="J45" s="16">
        <v>10</v>
      </c>
      <c r="K45" s="16">
        <v>10</v>
      </c>
      <c r="L45" s="16">
        <v>20</v>
      </c>
      <c r="M45" s="16">
        <v>2823</v>
      </c>
      <c r="N45" s="16">
        <v>6458</v>
      </c>
      <c r="O45" s="16">
        <v>9281</v>
      </c>
      <c r="P45" s="16">
        <v>1020</v>
      </c>
      <c r="Q45" s="16">
        <v>2190</v>
      </c>
      <c r="R45" s="16">
        <v>3210</v>
      </c>
      <c r="S45" s="17">
        <f t="shared" si="0"/>
        <v>36.65954298865691</v>
      </c>
      <c r="T45" s="17">
        <f t="shared" si="0"/>
        <v>37.66289869681042</v>
      </c>
      <c r="U45" s="17">
        <f t="shared" si="0"/>
        <v>37.35730022030843</v>
      </c>
      <c r="V45" s="17">
        <f t="shared" si="1"/>
        <v>0.16439256945586062</v>
      </c>
      <c r="W45" s="17">
        <f t="shared" si="1"/>
        <v>0.07199942400460796</v>
      </c>
      <c r="X45" s="17">
        <f t="shared" si="1"/>
        <v>0.1001401962747847</v>
      </c>
      <c r="Y45" s="17">
        <f t="shared" si="2"/>
        <v>46.40802235738944</v>
      </c>
      <c r="Z45" s="17">
        <f t="shared" si="2"/>
        <v>46.497228022175825</v>
      </c>
      <c r="AA45" s="17">
        <f t="shared" si="2"/>
        <v>46.470058081313844</v>
      </c>
      <c r="AB45" s="17">
        <f t="shared" si="3"/>
        <v>16.76804208449778</v>
      </c>
      <c r="AC45" s="17">
        <f t="shared" si="3"/>
        <v>15.767873857009143</v>
      </c>
      <c r="AD45" s="17">
        <f t="shared" si="3"/>
        <v>16.072501502102945</v>
      </c>
      <c r="AE45" s="16">
        <v>4371</v>
      </c>
      <c r="AF45" s="16">
        <v>9922</v>
      </c>
      <c r="AG45" s="16">
        <v>14293</v>
      </c>
      <c r="AH45" s="16">
        <v>1609</v>
      </c>
      <c r="AI45" s="16">
        <v>3655</v>
      </c>
      <c r="AJ45" s="16">
        <v>5264</v>
      </c>
      <c r="AK45" s="16">
        <v>8</v>
      </c>
      <c r="AL45" s="16">
        <v>8</v>
      </c>
      <c r="AM45" s="16">
        <v>16</v>
      </c>
      <c r="AN45" s="16">
        <v>2047</v>
      </c>
      <c r="AO45" s="16">
        <v>4696</v>
      </c>
      <c r="AP45" s="16">
        <v>6743</v>
      </c>
      <c r="AQ45" s="16">
        <v>707</v>
      </c>
      <c r="AR45" s="16">
        <v>1563</v>
      </c>
      <c r="AS45" s="16">
        <v>2270</v>
      </c>
      <c r="AT45" s="17">
        <f t="shared" si="4"/>
        <v>36.810798444291926</v>
      </c>
      <c r="AU45" s="17">
        <f t="shared" si="4"/>
        <v>36.83733118322919</v>
      </c>
      <c r="AV45" s="17">
        <f t="shared" si="4"/>
        <v>36.82921709927937</v>
      </c>
      <c r="AW45" s="17">
        <f t="shared" si="5"/>
        <v>0.18302447952413636</v>
      </c>
      <c r="AX45" s="17">
        <f t="shared" si="5"/>
        <v>0.08062890546260834</v>
      </c>
      <c r="AY45" s="17">
        <f t="shared" si="5"/>
        <v>0.11194290911635066</v>
      </c>
      <c r="AZ45" s="17">
        <f t="shared" si="6"/>
        <v>46.83138869823839</v>
      </c>
      <c r="BA45" s="17">
        <f t="shared" si="6"/>
        <v>47.3291675065511</v>
      </c>
      <c r="BB45" s="17">
        <f t="shared" si="6"/>
        <v>47.17693976072203</v>
      </c>
      <c r="BC45" s="17">
        <f t="shared" si="7"/>
        <v>16.17478837794555</v>
      </c>
      <c r="BD45" s="17">
        <f t="shared" si="7"/>
        <v>15.752872404757106</v>
      </c>
      <c r="BE45" s="17">
        <f t="shared" si="7"/>
        <v>15.881900230882252</v>
      </c>
      <c r="BF45" s="18"/>
    </row>
    <row r="46" spans="1:58" ht="15">
      <c r="A46" s="19" t="s">
        <v>161</v>
      </c>
      <c r="B46" s="19" t="s">
        <v>21</v>
      </c>
      <c r="C46" s="19" t="s">
        <v>162</v>
      </c>
      <c r="D46" s="16">
        <v>27265</v>
      </c>
      <c r="E46" s="16">
        <v>32800</v>
      </c>
      <c r="F46" s="16">
        <v>60065</v>
      </c>
      <c r="G46" s="16">
        <v>9606</v>
      </c>
      <c r="H46" s="16">
        <v>12167</v>
      </c>
      <c r="I46" s="16">
        <v>21773</v>
      </c>
      <c r="J46" s="16">
        <v>56</v>
      </c>
      <c r="K46" s="16">
        <v>75</v>
      </c>
      <c r="L46" s="16">
        <v>131</v>
      </c>
      <c r="M46" s="16">
        <v>14605</v>
      </c>
      <c r="N46" s="16">
        <v>16961</v>
      </c>
      <c r="O46" s="16">
        <v>31566</v>
      </c>
      <c r="P46" s="16">
        <v>2998</v>
      </c>
      <c r="Q46" s="16">
        <v>3597</v>
      </c>
      <c r="R46" s="16">
        <v>6595</v>
      </c>
      <c r="S46" s="17">
        <f t="shared" si="0"/>
        <v>35.23198239501192</v>
      </c>
      <c r="T46" s="17">
        <f t="shared" si="0"/>
        <v>37.09451219512195</v>
      </c>
      <c r="U46" s="17">
        <f t="shared" si="0"/>
        <v>36.24906351452593</v>
      </c>
      <c r="V46" s="17">
        <f t="shared" si="1"/>
        <v>0.20539152759948653</v>
      </c>
      <c r="W46" s="17">
        <f t="shared" si="1"/>
        <v>0.22865853658536583</v>
      </c>
      <c r="X46" s="17">
        <f t="shared" si="1"/>
        <v>0.21809706151669025</v>
      </c>
      <c r="Y46" s="17">
        <f t="shared" si="2"/>
        <v>53.56684393911608</v>
      </c>
      <c r="Z46" s="17">
        <f t="shared" si="2"/>
        <v>51.71036585365854</v>
      </c>
      <c r="AA46" s="17">
        <f t="shared" si="2"/>
        <v>52.55306751019728</v>
      </c>
      <c r="AB46" s="17">
        <f t="shared" si="3"/>
        <v>10.99578213827251</v>
      </c>
      <c r="AC46" s="17">
        <f t="shared" si="3"/>
        <v>10.966463414634147</v>
      </c>
      <c r="AD46" s="17">
        <f t="shared" si="3"/>
        <v>10.979771913760093</v>
      </c>
      <c r="AE46" s="16">
        <v>26779</v>
      </c>
      <c r="AF46" s="16">
        <v>32007</v>
      </c>
      <c r="AG46" s="16">
        <v>58786</v>
      </c>
      <c r="AH46" s="16">
        <v>9483</v>
      </c>
      <c r="AI46" s="16">
        <v>11950</v>
      </c>
      <c r="AJ46" s="16">
        <v>21433</v>
      </c>
      <c r="AK46" s="16">
        <v>53</v>
      </c>
      <c r="AL46" s="16">
        <v>74</v>
      </c>
      <c r="AM46" s="16">
        <v>127</v>
      </c>
      <c r="AN46" s="16">
        <v>14296</v>
      </c>
      <c r="AO46" s="16">
        <v>16462</v>
      </c>
      <c r="AP46" s="16">
        <v>30758</v>
      </c>
      <c r="AQ46" s="16">
        <v>2947</v>
      </c>
      <c r="AR46" s="16">
        <v>3521</v>
      </c>
      <c r="AS46" s="16">
        <v>6468</v>
      </c>
      <c r="AT46" s="17">
        <f t="shared" si="4"/>
        <v>35.41207662720789</v>
      </c>
      <c r="AU46" s="17">
        <f t="shared" si="4"/>
        <v>37.335582841253476</v>
      </c>
      <c r="AV46" s="17">
        <f t="shared" si="4"/>
        <v>36.45936107236417</v>
      </c>
      <c r="AW46" s="17">
        <f t="shared" si="5"/>
        <v>0.19791627768027184</v>
      </c>
      <c r="AX46" s="17">
        <f t="shared" si="5"/>
        <v>0.23119942512575373</v>
      </c>
      <c r="AY46" s="17">
        <f t="shared" si="5"/>
        <v>0.21603783213690336</v>
      </c>
      <c r="AZ46" s="17">
        <f t="shared" si="6"/>
        <v>53.385115202210685</v>
      </c>
      <c r="BA46" s="17">
        <f t="shared" si="6"/>
        <v>51.43249914081295</v>
      </c>
      <c r="BB46" s="17">
        <f t="shared" si="6"/>
        <v>52.32198142414861</v>
      </c>
      <c r="BC46" s="17">
        <f t="shared" si="7"/>
        <v>11.004891892901155</v>
      </c>
      <c r="BD46" s="17">
        <f t="shared" si="7"/>
        <v>11.000718592807823</v>
      </c>
      <c r="BE46" s="17">
        <f t="shared" si="7"/>
        <v>11.002619671350322</v>
      </c>
      <c r="BF46" s="18"/>
    </row>
    <row r="47" spans="1:58" ht="15">
      <c r="A47" s="19" t="s">
        <v>163</v>
      </c>
      <c r="B47" s="19" t="s">
        <v>21</v>
      </c>
      <c r="C47" s="19" t="s">
        <v>164</v>
      </c>
      <c r="D47" s="16">
        <v>17488</v>
      </c>
      <c r="E47" s="16">
        <v>23674</v>
      </c>
      <c r="F47" s="16">
        <v>41162</v>
      </c>
      <c r="G47" s="16">
        <v>5002</v>
      </c>
      <c r="H47" s="16">
        <v>6860</v>
      </c>
      <c r="I47" s="16">
        <v>11862</v>
      </c>
      <c r="J47" s="16">
        <v>320</v>
      </c>
      <c r="K47" s="16">
        <v>1067</v>
      </c>
      <c r="L47" s="16">
        <v>1387</v>
      </c>
      <c r="M47" s="16">
        <v>10013</v>
      </c>
      <c r="N47" s="16">
        <v>13256</v>
      </c>
      <c r="O47" s="16">
        <v>23269</v>
      </c>
      <c r="P47" s="16">
        <v>2153</v>
      </c>
      <c r="Q47" s="16">
        <v>2491</v>
      </c>
      <c r="R47" s="16">
        <v>4644</v>
      </c>
      <c r="S47" s="17">
        <f t="shared" si="0"/>
        <v>28.602470265324794</v>
      </c>
      <c r="T47" s="17">
        <f t="shared" si="0"/>
        <v>28.976936723832054</v>
      </c>
      <c r="U47" s="17">
        <f t="shared" si="0"/>
        <v>28.8178416986541</v>
      </c>
      <c r="V47" s="17">
        <f t="shared" si="1"/>
        <v>1.8298261665141813</v>
      </c>
      <c r="W47" s="17">
        <f t="shared" si="1"/>
        <v>4.507054152234518</v>
      </c>
      <c r="X47" s="17">
        <f t="shared" si="1"/>
        <v>3.3696127496234394</v>
      </c>
      <c r="Y47" s="17">
        <f t="shared" si="2"/>
        <v>57.256404391582805</v>
      </c>
      <c r="Z47" s="17">
        <f t="shared" si="2"/>
        <v>55.993917377713956</v>
      </c>
      <c r="AA47" s="17">
        <f t="shared" si="2"/>
        <v>56.530294932219036</v>
      </c>
      <c r="AB47" s="17">
        <f t="shared" si="3"/>
        <v>12.311299176578224</v>
      </c>
      <c r="AC47" s="17">
        <f t="shared" si="3"/>
        <v>10.52209174621948</v>
      </c>
      <c r="AD47" s="17">
        <f t="shared" si="3"/>
        <v>11.282250619503426</v>
      </c>
      <c r="AE47" s="16">
        <v>12885</v>
      </c>
      <c r="AF47" s="16">
        <v>17697</v>
      </c>
      <c r="AG47" s="16">
        <v>30582</v>
      </c>
      <c r="AH47" s="16">
        <v>3409</v>
      </c>
      <c r="AI47" s="16">
        <v>4740</v>
      </c>
      <c r="AJ47" s="16">
        <v>8149</v>
      </c>
      <c r="AK47" s="16">
        <v>246</v>
      </c>
      <c r="AL47" s="16">
        <v>911</v>
      </c>
      <c r="AM47" s="16">
        <v>1157</v>
      </c>
      <c r="AN47" s="16">
        <v>7650</v>
      </c>
      <c r="AO47" s="16">
        <v>10259</v>
      </c>
      <c r="AP47" s="16">
        <v>17909</v>
      </c>
      <c r="AQ47" s="16">
        <v>1580</v>
      </c>
      <c r="AR47" s="16">
        <v>1787</v>
      </c>
      <c r="AS47" s="16">
        <v>3367</v>
      </c>
      <c r="AT47" s="17">
        <f t="shared" si="4"/>
        <v>26.457120682964685</v>
      </c>
      <c r="AU47" s="17">
        <f t="shared" si="4"/>
        <v>26.784200711985086</v>
      </c>
      <c r="AV47" s="17">
        <f t="shared" si="4"/>
        <v>26.646393303250278</v>
      </c>
      <c r="AW47" s="17">
        <f t="shared" si="5"/>
        <v>1.909196740395809</v>
      </c>
      <c r="AX47" s="17">
        <f t="shared" si="5"/>
        <v>5.147765157936374</v>
      </c>
      <c r="AY47" s="17">
        <f t="shared" si="5"/>
        <v>3.783271205284154</v>
      </c>
      <c r="AZ47" s="17">
        <f t="shared" si="6"/>
        <v>59.37136204889406</v>
      </c>
      <c r="BA47" s="17">
        <f t="shared" si="6"/>
        <v>57.97027744815505</v>
      </c>
      <c r="BB47" s="17">
        <f t="shared" si="6"/>
        <v>58.560591197436395</v>
      </c>
      <c r="BC47" s="17">
        <f t="shared" si="7"/>
        <v>12.262320527745441</v>
      </c>
      <c r="BD47" s="17">
        <f t="shared" si="7"/>
        <v>10.097756681923489</v>
      </c>
      <c r="BE47" s="17">
        <f t="shared" si="7"/>
        <v>11.009744294029169</v>
      </c>
      <c r="BF47" s="18"/>
    </row>
    <row r="48" spans="1:58" ht="15">
      <c r="A48" s="19" t="s">
        <v>165</v>
      </c>
      <c r="B48" s="19" t="s">
        <v>21</v>
      </c>
      <c r="C48" s="19" t="s">
        <v>166</v>
      </c>
      <c r="D48" s="16">
        <v>12488</v>
      </c>
      <c r="E48" s="16">
        <v>20004</v>
      </c>
      <c r="F48" s="16">
        <v>32492</v>
      </c>
      <c r="G48" s="16">
        <v>2835</v>
      </c>
      <c r="H48" s="16">
        <v>4401</v>
      </c>
      <c r="I48" s="16">
        <v>7236</v>
      </c>
      <c r="J48" s="16">
        <v>1059</v>
      </c>
      <c r="K48" s="16">
        <v>1377</v>
      </c>
      <c r="L48" s="16">
        <v>2436</v>
      </c>
      <c r="M48" s="16">
        <v>8586</v>
      </c>
      <c r="N48" s="16">
        <v>14223</v>
      </c>
      <c r="O48" s="16">
        <v>22809</v>
      </c>
      <c r="P48" s="16">
        <v>8</v>
      </c>
      <c r="Q48" s="16">
        <v>3</v>
      </c>
      <c r="R48" s="16">
        <v>11</v>
      </c>
      <c r="S48" s="17">
        <f t="shared" si="0"/>
        <v>22.701793721973093</v>
      </c>
      <c r="T48" s="17">
        <f t="shared" si="0"/>
        <v>22.000599880023998</v>
      </c>
      <c r="U48" s="17">
        <f t="shared" si="0"/>
        <v>22.27009725470885</v>
      </c>
      <c r="V48" s="17">
        <f t="shared" si="1"/>
        <v>8.480140935297886</v>
      </c>
      <c r="W48" s="17">
        <f t="shared" si="1"/>
        <v>6.883623275344932</v>
      </c>
      <c r="X48" s="17">
        <f t="shared" si="1"/>
        <v>7.49723008740613</v>
      </c>
      <c r="Y48" s="17">
        <f t="shared" si="2"/>
        <v>68.75400384368994</v>
      </c>
      <c r="Z48" s="17">
        <f t="shared" si="2"/>
        <v>71.1007798440312</v>
      </c>
      <c r="AA48" s="17">
        <f t="shared" si="2"/>
        <v>70.19881817062662</v>
      </c>
      <c r="AB48" s="17">
        <f t="shared" si="3"/>
        <v>0.06406149903907751</v>
      </c>
      <c r="AC48" s="17">
        <f t="shared" si="3"/>
        <v>0.014997000599880022</v>
      </c>
      <c r="AD48" s="17">
        <f t="shared" si="3"/>
        <v>0.033854487258402066</v>
      </c>
      <c r="AE48" s="16">
        <v>5971</v>
      </c>
      <c r="AF48" s="16">
        <v>9801</v>
      </c>
      <c r="AG48" s="16">
        <v>15772</v>
      </c>
      <c r="AH48" s="16">
        <v>1331</v>
      </c>
      <c r="AI48" s="16">
        <v>2398</v>
      </c>
      <c r="AJ48" s="16">
        <v>3729</v>
      </c>
      <c r="AK48" s="16">
        <v>559</v>
      </c>
      <c r="AL48" s="16">
        <v>703</v>
      </c>
      <c r="AM48" s="16">
        <v>1262</v>
      </c>
      <c r="AN48" s="16">
        <v>4073</v>
      </c>
      <c r="AO48" s="16">
        <v>6698</v>
      </c>
      <c r="AP48" s="16">
        <v>10771</v>
      </c>
      <c r="AQ48" s="16">
        <v>8</v>
      </c>
      <c r="AR48" s="16">
        <v>2</v>
      </c>
      <c r="AS48" s="16">
        <v>10</v>
      </c>
      <c r="AT48" s="17">
        <f t="shared" si="4"/>
        <v>22.29107352202311</v>
      </c>
      <c r="AU48" s="17">
        <f t="shared" si="4"/>
        <v>24.4668911335578</v>
      </c>
      <c r="AV48" s="17">
        <f t="shared" si="4"/>
        <v>23.64316510271367</v>
      </c>
      <c r="AW48" s="17">
        <f t="shared" si="5"/>
        <v>9.361915926980405</v>
      </c>
      <c r="AX48" s="17">
        <f t="shared" si="5"/>
        <v>7.1727374757677795</v>
      </c>
      <c r="AY48" s="17">
        <f t="shared" si="5"/>
        <v>8.001521683996957</v>
      </c>
      <c r="AZ48" s="17">
        <f t="shared" si="6"/>
        <v>68.21302964327583</v>
      </c>
      <c r="BA48" s="17">
        <f t="shared" si="6"/>
        <v>68.33996530966228</v>
      </c>
      <c r="BB48" s="17">
        <f t="shared" si="6"/>
        <v>68.29190971341617</v>
      </c>
      <c r="BC48" s="17">
        <f t="shared" si="7"/>
        <v>0.1339809077206498</v>
      </c>
      <c r="BD48" s="17">
        <f t="shared" si="7"/>
        <v>0.020406081012141617</v>
      </c>
      <c r="BE48" s="17">
        <f t="shared" si="7"/>
        <v>0.06340349987319299</v>
      </c>
      <c r="BF48" s="18"/>
    </row>
    <row r="49" spans="1:58" ht="15">
      <c r="A49" s="19" t="s">
        <v>167</v>
      </c>
      <c r="B49" s="19" t="s">
        <v>21</v>
      </c>
      <c r="C49" s="19" t="s">
        <v>168</v>
      </c>
      <c r="D49" s="18" t="s">
        <v>49</v>
      </c>
      <c r="E49" s="16">
        <v>128</v>
      </c>
      <c r="F49" s="16">
        <v>128</v>
      </c>
      <c r="G49" s="18" t="s">
        <v>49</v>
      </c>
      <c r="H49" s="16">
        <v>44</v>
      </c>
      <c r="I49" s="16">
        <v>44</v>
      </c>
      <c r="J49" s="18" t="s">
        <v>49</v>
      </c>
      <c r="K49" s="16">
        <v>19</v>
      </c>
      <c r="L49" s="16">
        <v>19</v>
      </c>
      <c r="M49" s="18" t="s">
        <v>49</v>
      </c>
      <c r="N49" s="16">
        <v>65</v>
      </c>
      <c r="O49" s="16">
        <v>65</v>
      </c>
      <c r="P49" s="18" t="s">
        <v>49</v>
      </c>
      <c r="Q49" s="18" t="s">
        <v>49</v>
      </c>
      <c r="R49" s="18" t="s">
        <v>49</v>
      </c>
      <c r="S49" s="17"/>
      <c r="T49" s="17">
        <f t="shared" si="0"/>
        <v>34.375</v>
      </c>
      <c r="U49" s="17">
        <f t="shared" si="0"/>
        <v>34.375</v>
      </c>
      <c r="V49" s="17"/>
      <c r="W49" s="17">
        <f t="shared" si="1"/>
        <v>14.84375</v>
      </c>
      <c r="X49" s="17">
        <f t="shared" si="1"/>
        <v>14.84375</v>
      </c>
      <c r="Y49" s="17"/>
      <c r="Z49" s="17">
        <f t="shared" si="2"/>
        <v>50.78125</v>
      </c>
      <c r="AA49" s="17">
        <f t="shared" si="2"/>
        <v>50.78125</v>
      </c>
      <c r="AB49" s="17"/>
      <c r="AC49" s="17"/>
      <c r="AD49" s="17"/>
      <c r="AE49" s="18" t="s">
        <v>49</v>
      </c>
      <c r="AF49" s="16">
        <v>47</v>
      </c>
      <c r="AG49" s="16">
        <v>47</v>
      </c>
      <c r="AH49" s="18" t="s">
        <v>49</v>
      </c>
      <c r="AI49" s="16">
        <v>18</v>
      </c>
      <c r="AJ49" s="16">
        <v>18</v>
      </c>
      <c r="AK49" s="18" t="s">
        <v>49</v>
      </c>
      <c r="AL49" s="16">
        <v>5</v>
      </c>
      <c r="AM49" s="16">
        <v>5</v>
      </c>
      <c r="AN49" s="18" t="s">
        <v>49</v>
      </c>
      <c r="AO49" s="16">
        <v>24</v>
      </c>
      <c r="AP49" s="16">
        <v>24</v>
      </c>
      <c r="AQ49" s="18" t="s">
        <v>49</v>
      </c>
      <c r="AR49" s="18" t="s">
        <v>49</v>
      </c>
      <c r="AS49" s="18" t="s">
        <v>49</v>
      </c>
      <c r="AT49" s="17"/>
      <c r="AU49" s="17">
        <f t="shared" si="4"/>
        <v>38.297872340425535</v>
      </c>
      <c r="AV49" s="17">
        <f t="shared" si="4"/>
        <v>38.297872340425535</v>
      </c>
      <c r="AW49" s="17"/>
      <c r="AX49" s="17">
        <f t="shared" si="5"/>
        <v>10.638297872340425</v>
      </c>
      <c r="AY49" s="17">
        <f t="shared" si="5"/>
        <v>10.638297872340425</v>
      </c>
      <c r="AZ49" s="17"/>
      <c r="BA49" s="17">
        <f t="shared" si="6"/>
        <v>51.06382978723404</v>
      </c>
      <c r="BB49" s="17">
        <f t="shared" si="6"/>
        <v>51.06382978723404</v>
      </c>
      <c r="BC49" s="17"/>
      <c r="BD49" s="17"/>
      <c r="BE49" s="17"/>
      <c r="BF49" s="18"/>
    </row>
    <row r="50" spans="1:58" ht="15">
      <c r="A50" s="19" t="s">
        <v>169</v>
      </c>
      <c r="B50" s="19" t="s">
        <v>21</v>
      </c>
      <c r="C50" s="19" t="s">
        <v>170</v>
      </c>
      <c r="D50" s="16">
        <v>16303</v>
      </c>
      <c r="E50" s="16">
        <v>34158</v>
      </c>
      <c r="F50" s="16">
        <v>50461</v>
      </c>
      <c r="G50" s="16">
        <v>3738</v>
      </c>
      <c r="H50" s="16">
        <v>7524</v>
      </c>
      <c r="I50" s="16">
        <v>11262</v>
      </c>
      <c r="J50" s="16">
        <v>328</v>
      </c>
      <c r="K50" s="16">
        <v>593</v>
      </c>
      <c r="L50" s="16">
        <v>921</v>
      </c>
      <c r="M50" s="16">
        <v>10243</v>
      </c>
      <c r="N50" s="16">
        <v>22226</v>
      </c>
      <c r="O50" s="16">
        <v>32469</v>
      </c>
      <c r="P50" s="16">
        <v>1994</v>
      </c>
      <c r="Q50" s="16">
        <v>3815</v>
      </c>
      <c r="R50" s="16">
        <v>5809</v>
      </c>
      <c r="S50" s="17">
        <f t="shared" si="0"/>
        <v>22.928295405753545</v>
      </c>
      <c r="T50" s="17">
        <f t="shared" si="0"/>
        <v>22.02705076409626</v>
      </c>
      <c r="U50" s="17">
        <f t="shared" si="0"/>
        <v>22.318225956679417</v>
      </c>
      <c r="V50" s="17">
        <f t="shared" si="1"/>
        <v>2.011899650371097</v>
      </c>
      <c r="W50" s="17">
        <f t="shared" si="1"/>
        <v>1.7360501200304468</v>
      </c>
      <c r="X50" s="17">
        <f t="shared" si="1"/>
        <v>1.8251719149442143</v>
      </c>
      <c r="Y50" s="17">
        <f t="shared" si="2"/>
        <v>62.82892719131448</v>
      </c>
      <c r="Z50" s="17">
        <f t="shared" si="2"/>
        <v>65.06821242461503</v>
      </c>
      <c r="AA50" s="17">
        <f t="shared" si="2"/>
        <v>64.34474148352193</v>
      </c>
      <c r="AB50" s="17">
        <f t="shared" si="3"/>
        <v>12.230877752560879</v>
      </c>
      <c r="AC50" s="17">
        <f t="shared" si="3"/>
        <v>11.16868669125827</v>
      </c>
      <c r="AD50" s="17">
        <f t="shared" si="3"/>
        <v>11.511860644854442</v>
      </c>
      <c r="AE50" s="16">
        <v>11154</v>
      </c>
      <c r="AF50" s="16">
        <v>22756</v>
      </c>
      <c r="AG50" s="16">
        <v>33910</v>
      </c>
      <c r="AH50" s="16">
        <v>2487</v>
      </c>
      <c r="AI50" s="16">
        <v>4927</v>
      </c>
      <c r="AJ50" s="16">
        <v>7414</v>
      </c>
      <c r="AK50" s="16">
        <v>248</v>
      </c>
      <c r="AL50" s="16">
        <v>439</v>
      </c>
      <c r="AM50" s="16">
        <v>687</v>
      </c>
      <c r="AN50" s="16">
        <v>7032</v>
      </c>
      <c r="AO50" s="16">
        <v>14824</v>
      </c>
      <c r="AP50" s="16">
        <v>21856</v>
      </c>
      <c r="AQ50" s="16">
        <v>1387</v>
      </c>
      <c r="AR50" s="16">
        <v>2566</v>
      </c>
      <c r="AS50" s="16">
        <v>3953</v>
      </c>
      <c r="AT50" s="17">
        <f t="shared" si="4"/>
        <v>22.296933835395375</v>
      </c>
      <c r="AU50" s="17">
        <f t="shared" si="4"/>
        <v>21.651432589207243</v>
      </c>
      <c r="AV50" s="17">
        <f t="shared" si="4"/>
        <v>21.86375700383368</v>
      </c>
      <c r="AW50" s="17">
        <f t="shared" si="5"/>
        <v>2.223417608032993</v>
      </c>
      <c r="AX50" s="17">
        <f t="shared" si="5"/>
        <v>1.9291615398136754</v>
      </c>
      <c r="AY50" s="17">
        <f t="shared" si="5"/>
        <v>2.0259510468888235</v>
      </c>
      <c r="AZ50" s="17">
        <f t="shared" si="6"/>
        <v>63.04464766003227</v>
      </c>
      <c r="BA50" s="17">
        <f t="shared" si="6"/>
        <v>65.14325892072421</v>
      </c>
      <c r="BB50" s="17">
        <f t="shared" si="6"/>
        <v>64.45296372751402</v>
      </c>
      <c r="BC50" s="17">
        <f t="shared" si="7"/>
        <v>12.435000896539359</v>
      </c>
      <c r="BD50" s="17">
        <f t="shared" si="7"/>
        <v>11.276146950254878</v>
      </c>
      <c r="BE50" s="17">
        <f t="shared" si="7"/>
        <v>11.65732822176349</v>
      </c>
      <c r="BF50" s="18"/>
    </row>
    <row r="51" spans="1:58" ht="15">
      <c r="A51" s="19" t="s">
        <v>171</v>
      </c>
      <c r="B51" s="19" t="s">
        <v>21</v>
      </c>
      <c r="C51" s="19" t="s">
        <v>172</v>
      </c>
      <c r="D51" s="16">
        <v>3775</v>
      </c>
      <c r="E51" s="16">
        <v>4809</v>
      </c>
      <c r="F51" s="16">
        <v>8584</v>
      </c>
      <c r="G51" s="16">
        <v>1153</v>
      </c>
      <c r="H51" s="16">
        <v>1630</v>
      </c>
      <c r="I51" s="16">
        <v>2783</v>
      </c>
      <c r="J51" s="16">
        <v>1</v>
      </c>
      <c r="K51" s="18" t="s">
        <v>49</v>
      </c>
      <c r="L51" s="16">
        <v>1</v>
      </c>
      <c r="M51" s="16">
        <v>2579</v>
      </c>
      <c r="N51" s="16">
        <v>3123</v>
      </c>
      <c r="O51" s="16">
        <v>5702</v>
      </c>
      <c r="P51" s="16">
        <v>42</v>
      </c>
      <c r="Q51" s="16">
        <v>56</v>
      </c>
      <c r="R51" s="16">
        <v>98</v>
      </c>
      <c r="S51" s="17">
        <f t="shared" si="0"/>
        <v>30.543046357615893</v>
      </c>
      <c r="T51" s="17">
        <f t="shared" si="0"/>
        <v>33.89478061967145</v>
      </c>
      <c r="U51" s="17">
        <f t="shared" si="0"/>
        <v>32.420782851817336</v>
      </c>
      <c r="V51" s="17">
        <f t="shared" si="1"/>
        <v>0.026490066225165563</v>
      </c>
      <c r="W51" s="17"/>
      <c r="X51" s="17">
        <f t="shared" si="1"/>
        <v>0.011649580615097856</v>
      </c>
      <c r="Y51" s="17">
        <f t="shared" si="2"/>
        <v>68.31788079470199</v>
      </c>
      <c r="Z51" s="17">
        <f t="shared" si="2"/>
        <v>64.94073611977542</v>
      </c>
      <c r="AA51" s="17">
        <f t="shared" si="2"/>
        <v>66.42590866728798</v>
      </c>
      <c r="AB51" s="17">
        <f t="shared" si="3"/>
        <v>1.1125827814569536</v>
      </c>
      <c r="AC51" s="17">
        <f t="shared" si="3"/>
        <v>1.1644832605531297</v>
      </c>
      <c r="AD51" s="17">
        <f t="shared" si="3"/>
        <v>1.1416589002795898</v>
      </c>
      <c r="AE51" s="16">
        <v>3320</v>
      </c>
      <c r="AF51" s="16">
        <v>4166</v>
      </c>
      <c r="AG51" s="16">
        <v>7486</v>
      </c>
      <c r="AH51" s="16">
        <v>1005</v>
      </c>
      <c r="AI51" s="16">
        <v>1404</v>
      </c>
      <c r="AJ51" s="16">
        <v>2409</v>
      </c>
      <c r="AK51" s="18" t="s">
        <v>49</v>
      </c>
      <c r="AL51" s="18" t="s">
        <v>49</v>
      </c>
      <c r="AM51" s="18" t="s">
        <v>49</v>
      </c>
      <c r="AN51" s="16">
        <v>2282</v>
      </c>
      <c r="AO51" s="16">
        <v>2715</v>
      </c>
      <c r="AP51" s="16">
        <v>4997</v>
      </c>
      <c r="AQ51" s="16">
        <v>33</v>
      </c>
      <c r="AR51" s="16">
        <v>47</v>
      </c>
      <c r="AS51" s="16">
        <v>80</v>
      </c>
      <c r="AT51" s="17">
        <f t="shared" si="4"/>
        <v>30.271084337349397</v>
      </c>
      <c r="AU51" s="17">
        <f t="shared" si="4"/>
        <v>33.701392222755636</v>
      </c>
      <c r="AV51" s="17">
        <f t="shared" si="4"/>
        <v>32.180069462997594</v>
      </c>
      <c r="AW51" s="17"/>
      <c r="AX51" s="17"/>
      <c r="AY51" s="17"/>
      <c r="AZ51" s="17">
        <f t="shared" si="6"/>
        <v>68.73493975903614</v>
      </c>
      <c r="BA51" s="17">
        <f t="shared" si="6"/>
        <v>65.17042726836294</v>
      </c>
      <c r="BB51" s="17">
        <f t="shared" si="6"/>
        <v>66.75126903553299</v>
      </c>
      <c r="BC51" s="17">
        <f t="shared" si="7"/>
        <v>0.9939759036144578</v>
      </c>
      <c r="BD51" s="17">
        <f t="shared" si="7"/>
        <v>1.128180508881421</v>
      </c>
      <c r="BE51" s="17">
        <f t="shared" si="7"/>
        <v>1.0686615014694094</v>
      </c>
      <c r="BF51" s="18"/>
    </row>
    <row r="52" spans="1:58" ht="15">
      <c r="A52" s="19" t="s">
        <v>173</v>
      </c>
      <c r="B52" s="19" t="s">
        <v>21</v>
      </c>
      <c r="C52" s="19" t="s">
        <v>174</v>
      </c>
      <c r="D52" s="16">
        <v>11054</v>
      </c>
      <c r="E52" s="16">
        <v>22043</v>
      </c>
      <c r="F52" s="16">
        <v>33097</v>
      </c>
      <c r="G52" s="16">
        <v>2999</v>
      </c>
      <c r="H52" s="16">
        <v>5945</v>
      </c>
      <c r="I52" s="16">
        <v>8944</v>
      </c>
      <c r="J52" s="18" t="s">
        <v>49</v>
      </c>
      <c r="K52" s="16">
        <v>2</v>
      </c>
      <c r="L52" s="16">
        <v>2</v>
      </c>
      <c r="M52" s="16">
        <v>7787</v>
      </c>
      <c r="N52" s="16">
        <v>15506</v>
      </c>
      <c r="O52" s="16">
        <v>23293</v>
      </c>
      <c r="P52" s="16">
        <v>268</v>
      </c>
      <c r="Q52" s="16">
        <v>590</v>
      </c>
      <c r="R52" s="16">
        <v>858</v>
      </c>
      <c r="S52" s="17">
        <f t="shared" si="0"/>
        <v>27.130450515650445</v>
      </c>
      <c r="T52" s="17">
        <f t="shared" si="0"/>
        <v>26.970013156103978</v>
      </c>
      <c r="U52" s="17">
        <f t="shared" si="0"/>
        <v>27.023597304891684</v>
      </c>
      <c r="V52" s="17"/>
      <c r="W52" s="17">
        <f t="shared" si="1"/>
        <v>0.00907317515764642</v>
      </c>
      <c r="X52" s="17">
        <f t="shared" si="1"/>
        <v>0.0060428437622745265</v>
      </c>
      <c r="Y52" s="17">
        <f t="shared" si="2"/>
        <v>70.44508775104035</v>
      </c>
      <c r="Z52" s="17">
        <f t="shared" si="2"/>
        <v>70.34432699723268</v>
      </c>
      <c r="AA52" s="17">
        <f t="shared" si="2"/>
        <v>70.37797987733028</v>
      </c>
      <c r="AB52" s="17">
        <f t="shared" si="3"/>
        <v>2.4244617333092093</v>
      </c>
      <c r="AC52" s="17">
        <f t="shared" si="3"/>
        <v>2.676586671505693</v>
      </c>
      <c r="AD52" s="17">
        <f t="shared" si="3"/>
        <v>2.592379974015772</v>
      </c>
      <c r="AE52" s="16">
        <v>9315</v>
      </c>
      <c r="AF52" s="16">
        <v>18325</v>
      </c>
      <c r="AG52" s="16">
        <v>27640</v>
      </c>
      <c r="AH52" s="16">
        <v>2437</v>
      </c>
      <c r="AI52" s="16">
        <v>4689</v>
      </c>
      <c r="AJ52" s="16">
        <v>7126</v>
      </c>
      <c r="AK52" s="18" t="s">
        <v>49</v>
      </c>
      <c r="AL52" s="16">
        <v>2</v>
      </c>
      <c r="AM52" s="16">
        <v>2</v>
      </c>
      <c r="AN52" s="16">
        <v>6671</v>
      </c>
      <c r="AO52" s="16">
        <v>13254</v>
      </c>
      <c r="AP52" s="16">
        <v>19925</v>
      </c>
      <c r="AQ52" s="16">
        <v>207</v>
      </c>
      <c r="AR52" s="16">
        <v>380</v>
      </c>
      <c r="AS52" s="16">
        <v>587</v>
      </c>
      <c r="AT52" s="17">
        <f t="shared" si="4"/>
        <v>26.162104133118625</v>
      </c>
      <c r="AU52" s="17">
        <f t="shared" si="4"/>
        <v>25.58799454297408</v>
      </c>
      <c r="AV52" s="17">
        <f t="shared" si="4"/>
        <v>25.781476121562953</v>
      </c>
      <c r="AW52" s="17"/>
      <c r="AX52" s="17">
        <f t="shared" si="5"/>
        <v>0.010914051841746248</v>
      </c>
      <c r="AY52" s="17">
        <f t="shared" si="5"/>
        <v>0.00723589001447178</v>
      </c>
      <c r="AZ52" s="17">
        <f t="shared" si="6"/>
        <v>71.61567364465915</v>
      </c>
      <c r="BA52" s="17">
        <f t="shared" si="6"/>
        <v>72.32742155525239</v>
      </c>
      <c r="BB52" s="17">
        <f t="shared" si="6"/>
        <v>72.08755426917511</v>
      </c>
      <c r="BC52" s="17">
        <f t="shared" si="7"/>
        <v>2.2222222222222223</v>
      </c>
      <c r="BD52" s="17">
        <f t="shared" si="7"/>
        <v>2.0736698499317874</v>
      </c>
      <c r="BE52" s="17">
        <f t="shared" si="7"/>
        <v>2.1237337192474675</v>
      </c>
      <c r="BF52" s="18"/>
    </row>
    <row r="53" spans="1:58" ht="15">
      <c r="A53" s="19" t="s">
        <v>175</v>
      </c>
      <c r="B53" s="19" t="s">
        <v>21</v>
      </c>
      <c r="C53" s="19" t="s">
        <v>176</v>
      </c>
      <c r="D53" s="16">
        <v>6658</v>
      </c>
      <c r="E53" s="16">
        <v>8513</v>
      </c>
      <c r="F53" s="16">
        <v>15171</v>
      </c>
      <c r="G53" s="16">
        <v>1642</v>
      </c>
      <c r="H53" s="16">
        <v>2326</v>
      </c>
      <c r="I53" s="16">
        <v>3968</v>
      </c>
      <c r="J53" s="16">
        <v>89</v>
      </c>
      <c r="K53" s="16">
        <v>68</v>
      </c>
      <c r="L53" s="16">
        <v>157</v>
      </c>
      <c r="M53" s="16">
        <v>4584</v>
      </c>
      <c r="N53" s="16">
        <v>5846</v>
      </c>
      <c r="O53" s="16">
        <v>10430</v>
      </c>
      <c r="P53" s="16">
        <v>343</v>
      </c>
      <c r="Q53" s="16">
        <v>273</v>
      </c>
      <c r="R53" s="16">
        <v>616</v>
      </c>
      <c r="S53" s="17">
        <f t="shared" si="0"/>
        <v>24.662060678882547</v>
      </c>
      <c r="T53" s="17">
        <f t="shared" si="0"/>
        <v>27.322917890285446</v>
      </c>
      <c r="U53" s="17">
        <f t="shared" si="0"/>
        <v>26.15516445850636</v>
      </c>
      <c r="V53" s="17">
        <f t="shared" si="1"/>
        <v>1.3367377590868128</v>
      </c>
      <c r="W53" s="17">
        <f t="shared" si="1"/>
        <v>0.7987783390109245</v>
      </c>
      <c r="X53" s="17">
        <f t="shared" si="1"/>
        <v>1.0348691582624743</v>
      </c>
      <c r="Y53" s="17">
        <f t="shared" si="2"/>
        <v>68.84950435566236</v>
      </c>
      <c r="Z53" s="17">
        <f t="shared" si="2"/>
        <v>68.67144367438036</v>
      </c>
      <c r="AA53" s="17">
        <f t="shared" si="2"/>
        <v>68.74958802979368</v>
      </c>
      <c r="AB53" s="17">
        <f t="shared" si="3"/>
        <v>5.151697206368279</v>
      </c>
      <c r="AC53" s="17">
        <f t="shared" si="3"/>
        <v>3.2068600963232705</v>
      </c>
      <c r="AD53" s="17">
        <f t="shared" si="3"/>
        <v>4.060378353437479</v>
      </c>
      <c r="AE53" s="16">
        <v>6023</v>
      </c>
      <c r="AF53" s="16">
        <v>7512</v>
      </c>
      <c r="AG53" s="16">
        <v>13535</v>
      </c>
      <c r="AH53" s="16">
        <v>1425</v>
      </c>
      <c r="AI53" s="16">
        <v>2007</v>
      </c>
      <c r="AJ53" s="16">
        <v>3432</v>
      </c>
      <c r="AK53" s="16">
        <v>81</v>
      </c>
      <c r="AL53" s="16">
        <v>53</v>
      </c>
      <c r="AM53" s="16">
        <v>134</v>
      </c>
      <c r="AN53" s="16">
        <v>4187</v>
      </c>
      <c r="AO53" s="16">
        <v>5189</v>
      </c>
      <c r="AP53" s="16">
        <v>9376</v>
      </c>
      <c r="AQ53" s="16">
        <v>330</v>
      </c>
      <c r="AR53" s="16">
        <v>263</v>
      </c>
      <c r="AS53" s="16">
        <v>593</v>
      </c>
      <c r="AT53" s="17">
        <f t="shared" si="4"/>
        <v>23.65930599369085</v>
      </c>
      <c r="AU53" s="17">
        <f t="shared" si="4"/>
        <v>26.717252396166135</v>
      </c>
      <c r="AV53" s="17">
        <f t="shared" si="4"/>
        <v>25.356483191725154</v>
      </c>
      <c r="AW53" s="17">
        <f t="shared" si="5"/>
        <v>1.344844761746638</v>
      </c>
      <c r="AX53" s="17">
        <f t="shared" si="5"/>
        <v>0.7055378061767839</v>
      </c>
      <c r="AY53" s="17">
        <f t="shared" si="5"/>
        <v>0.9900258588843738</v>
      </c>
      <c r="AZ53" s="17">
        <f t="shared" si="6"/>
        <v>69.5168520670762</v>
      </c>
      <c r="BA53" s="17">
        <f t="shared" si="6"/>
        <v>69.07614483493077</v>
      </c>
      <c r="BB53" s="17">
        <f t="shared" si="6"/>
        <v>69.2722571111932</v>
      </c>
      <c r="BC53" s="17">
        <f t="shared" si="7"/>
        <v>5.478997177486303</v>
      </c>
      <c r="BD53" s="17">
        <f t="shared" si="7"/>
        <v>3.5010649627263044</v>
      </c>
      <c r="BE53" s="17">
        <f t="shared" si="7"/>
        <v>4.381233838197266</v>
      </c>
      <c r="BF53" s="18"/>
    </row>
    <row r="54" spans="1:58" ht="15">
      <c r="A54" s="19" t="s">
        <v>177</v>
      </c>
      <c r="B54" s="19" t="s">
        <v>21</v>
      </c>
      <c r="C54" s="19" t="s">
        <v>178</v>
      </c>
      <c r="D54" s="16">
        <v>10642</v>
      </c>
      <c r="E54" s="16">
        <v>26047</v>
      </c>
      <c r="F54" s="16">
        <v>36689</v>
      </c>
      <c r="G54" s="16">
        <v>5039</v>
      </c>
      <c r="H54" s="16">
        <v>16406</v>
      </c>
      <c r="I54" s="16">
        <v>21445</v>
      </c>
      <c r="J54" s="16">
        <v>278</v>
      </c>
      <c r="K54" s="16">
        <v>525</v>
      </c>
      <c r="L54" s="16">
        <v>803</v>
      </c>
      <c r="M54" s="16">
        <v>5032</v>
      </c>
      <c r="N54" s="16">
        <v>8794</v>
      </c>
      <c r="O54" s="16">
        <v>13826</v>
      </c>
      <c r="P54" s="16">
        <v>293</v>
      </c>
      <c r="Q54" s="16">
        <v>322</v>
      </c>
      <c r="R54" s="16">
        <v>615</v>
      </c>
      <c r="S54" s="17">
        <f t="shared" si="0"/>
        <v>47.350122157489196</v>
      </c>
      <c r="T54" s="17">
        <f t="shared" si="0"/>
        <v>62.98614043843821</v>
      </c>
      <c r="U54" s="17">
        <f t="shared" si="0"/>
        <v>58.450761808716514</v>
      </c>
      <c r="V54" s="17">
        <f t="shared" si="1"/>
        <v>2.6122909227588798</v>
      </c>
      <c r="W54" s="17">
        <f t="shared" si="1"/>
        <v>2.0155872077398547</v>
      </c>
      <c r="X54" s="17">
        <f t="shared" si="1"/>
        <v>2.188666902886424</v>
      </c>
      <c r="Y54" s="17">
        <f t="shared" si="2"/>
        <v>47.284345047923324</v>
      </c>
      <c r="Z54" s="17">
        <f t="shared" si="2"/>
        <v>33.762045533074826</v>
      </c>
      <c r="AA54" s="17">
        <f t="shared" si="2"/>
        <v>37.68431955081905</v>
      </c>
      <c r="AB54" s="17">
        <f t="shared" si="3"/>
        <v>2.7532418718286036</v>
      </c>
      <c r="AC54" s="17">
        <f t="shared" si="3"/>
        <v>1.236226820747111</v>
      </c>
      <c r="AD54" s="17">
        <f t="shared" si="3"/>
        <v>1.6762517375780206</v>
      </c>
      <c r="AE54" s="16">
        <v>7829</v>
      </c>
      <c r="AF54" s="16">
        <v>20193</v>
      </c>
      <c r="AG54" s="16">
        <v>28022</v>
      </c>
      <c r="AH54" s="16">
        <v>3932</v>
      </c>
      <c r="AI54" s="16">
        <v>13565</v>
      </c>
      <c r="AJ54" s="16">
        <v>17497</v>
      </c>
      <c r="AK54" s="16">
        <v>202</v>
      </c>
      <c r="AL54" s="16">
        <v>359</v>
      </c>
      <c r="AM54" s="16">
        <v>561</v>
      </c>
      <c r="AN54" s="16">
        <v>3475</v>
      </c>
      <c r="AO54" s="16">
        <v>5999</v>
      </c>
      <c r="AP54" s="16">
        <v>9474</v>
      </c>
      <c r="AQ54" s="16">
        <v>220</v>
      </c>
      <c r="AR54" s="16">
        <v>270</v>
      </c>
      <c r="AS54" s="16">
        <v>490</v>
      </c>
      <c r="AT54" s="17">
        <f t="shared" si="4"/>
        <v>50.223527909056074</v>
      </c>
      <c r="AU54" s="17">
        <f t="shared" si="4"/>
        <v>67.17674441638192</v>
      </c>
      <c r="AV54" s="17">
        <f t="shared" si="4"/>
        <v>62.44022553707801</v>
      </c>
      <c r="AW54" s="17">
        <f t="shared" si="5"/>
        <v>2.5801507216758206</v>
      </c>
      <c r="AX54" s="17">
        <f t="shared" si="5"/>
        <v>1.7778438072599416</v>
      </c>
      <c r="AY54" s="17">
        <f t="shared" si="5"/>
        <v>2.001998429805153</v>
      </c>
      <c r="AZ54" s="17">
        <f t="shared" si="6"/>
        <v>44.3862562268489</v>
      </c>
      <c r="BA54" s="17">
        <f t="shared" si="6"/>
        <v>29.708314762541477</v>
      </c>
      <c r="BB54" s="17">
        <f t="shared" si="6"/>
        <v>33.80914995360788</v>
      </c>
      <c r="BC54" s="17">
        <f t="shared" si="7"/>
        <v>2.8100651424192105</v>
      </c>
      <c r="BD54" s="17">
        <f t="shared" si="7"/>
        <v>1.3370970138166691</v>
      </c>
      <c r="BE54" s="17">
        <f t="shared" si="7"/>
        <v>1.7486260795089574</v>
      </c>
      <c r="BF54" s="18"/>
    </row>
    <row r="55" spans="1:58" ht="15">
      <c r="A55" s="19" t="s">
        <v>179</v>
      </c>
      <c r="B55" s="19" t="s">
        <v>21</v>
      </c>
      <c r="C55" s="19" t="s">
        <v>180</v>
      </c>
      <c r="D55" s="16">
        <v>3926</v>
      </c>
      <c r="E55" s="16">
        <v>7306</v>
      </c>
      <c r="F55" s="16">
        <v>11232</v>
      </c>
      <c r="G55" s="16">
        <v>1203</v>
      </c>
      <c r="H55" s="16">
        <v>2764</v>
      </c>
      <c r="I55" s="16">
        <v>3967</v>
      </c>
      <c r="J55" s="16">
        <v>13</v>
      </c>
      <c r="K55" s="16">
        <v>50</v>
      </c>
      <c r="L55" s="16">
        <v>63</v>
      </c>
      <c r="M55" s="16">
        <v>1926</v>
      </c>
      <c r="N55" s="16">
        <v>3383</v>
      </c>
      <c r="O55" s="16">
        <v>5309</v>
      </c>
      <c r="P55" s="16">
        <v>784</v>
      </c>
      <c r="Q55" s="16">
        <v>1109</v>
      </c>
      <c r="R55" s="16">
        <v>1893</v>
      </c>
      <c r="S55" s="17">
        <f t="shared" si="0"/>
        <v>30.64187468160978</v>
      </c>
      <c r="T55" s="17">
        <f t="shared" si="0"/>
        <v>37.831918970709005</v>
      </c>
      <c r="U55" s="17">
        <f t="shared" si="0"/>
        <v>35.318732193732195</v>
      </c>
      <c r="V55" s="17">
        <f t="shared" si="1"/>
        <v>0.33112582781456956</v>
      </c>
      <c r="W55" s="17">
        <f t="shared" si="1"/>
        <v>0.6843690117711471</v>
      </c>
      <c r="X55" s="17">
        <f t="shared" si="1"/>
        <v>0.5608974358974359</v>
      </c>
      <c r="Y55" s="17">
        <f t="shared" si="2"/>
        <v>49.05756495160469</v>
      </c>
      <c r="Z55" s="17">
        <f t="shared" si="2"/>
        <v>46.3044073364358</v>
      </c>
      <c r="AA55" s="17">
        <f t="shared" si="2"/>
        <v>47.26673789173789</v>
      </c>
      <c r="AB55" s="17">
        <f t="shared" si="3"/>
        <v>19.96943453897096</v>
      </c>
      <c r="AC55" s="17">
        <f t="shared" si="3"/>
        <v>15.17930468108404</v>
      </c>
      <c r="AD55" s="17">
        <f t="shared" si="3"/>
        <v>16.85363247863248</v>
      </c>
      <c r="AE55" s="16">
        <v>3000</v>
      </c>
      <c r="AF55" s="16">
        <v>5543</v>
      </c>
      <c r="AG55" s="16">
        <v>8543</v>
      </c>
      <c r="AH55" s="16">
        <v>883</v>
      </c>
      <c r="AI55" s="16">
        <v>2086</v>
      </c>
      <c r="AJ55" s="16">
        <v>2969</v>
      </c>
      <c r="AK55" s="16">
        <v>12</v>
      </c>
      <c r="AL55" s="16">
        <v>39</v>
      </c>
      <c r="AM55" s="16">
        <v>51</v>
      </c>
      <c r="AN55" s="16">
        <v>1470</v>
      </c>
      <c r="AO55" s="16">
        <v>2563</v>
      </c>
      <c r="AP55" s="16">
        <v>4033</v>
      </c>
      <c r="AQ55" s="16">
        <v>635</v>
      </c>
      <c r="AR55" s="16">
        <v>855</v>
      </c>
      <c r="AS55" s="16">
        <v>1490</v>
      </c>
      <c r="AT55" s="17">
        <f t="shared" si="4"/>
        <v>29.433333333333334</v>
      </c>
      <c r="AU55" s="17">
        <f t="shared" si="4"/>
        <v>37.633050694569725</v>
      </c>
      <c r="AV55" s="17">
        <f t="shared" si="4"/>
        <v>34.75359943813648</v>
      </c>
      <c r="AW55" s="17">
        <f t="shared" si="5"/>
        <v>0.4</v>
      </c>
      <c r="AX55" s="17">
        <f t="shared" si="5"/>
        <v>0.7035901136568645</v>
      </c>
      <c r="AY55" s="17">
        <f t="shared" si="5"/>
        <v>0.5969799836123142</v>
      </c>
      <c r="AZ55" s="17">
        <f t="shared" si="6"/>
        <v>49</v>
      </c>
      <c r="BA55" s="17">
        <f t="shared" si="6"/>
        <v>46.23849900775753</v>
      </c>
      <c r="BB55" s="17">
        <f t="shared" si="6"/>
        <v>47.20824066487182</v>
      </c>
      <c r="BC55" s="17">
        <f t="shared" si="7"/>
        <v>21.166666666666668</v>
      </c>
      <c r="BD55" s="17">
        <f t="shared" si="7"/>
        <v>15.424860184015877</v>
      </c>
      <c r="BE55" s="17">
        <f t="shared" si="7"/>
        <v>17.441179913379376</v>
      </c>
      <c r="BF55" s="18"/>
    </row>
    <row r="56" spans="1:58" ht="15">
      <c r="A56" s="19" t="s">
        <v>181</v>
      </c>
      <c r="B56" s="19" t="s">
        <v>21</v>
      </c>
      <c r="C56" s="19" t="s">
        <v>182</v>
      </c>
      <c r="D56" s="16">
        <v>9125</v>
      </c>
      <c r="E56" s="16">
        <v>17374</v>
      </c>
      <c r="F56" s="16">
        <v>26499</v>
      </c>
      <c r="G56" s="16">
        <v>1591</v>
      </c>
      <c r="H56" s="16">
        <v>3518</v>
      </c>
      <c r="I56" s="16">
        <v>5109</v>
      </c>
      <c r="J56" s="16">
        <v>2</v>
      </c>
      <c r="K56" s="16">
        <v>4</v>
      </c>
      <c r="L56" s="16">
        <v>6</v>
      </c>
      <c r="M56" s="16">
        <v>3446</v>
      </c>
      <c r="N56" s="16">
        <v>7338</v>
      </c>
      <c r="O56" s="16">
        <v>10784</v>
      </c>
      <c r="P56" s="16">
        <v>4086</v>
      </c>
      <c r="Q56" s="16">
        <v>6514</v>
      </c>
      <c r="R56" s="16">
        <v>10600</v>
      </c>
      <c r="S56" s="17">
        <f t="shared" si="0"/>
        <v>17.435616438356163</v>
      </c>
      <c r="T56" s="17">
        <f t="shared" si="0"/>
        <v>20.248647404167148</v>
      </c>
      <c r="U56" s="17">
        <f t="shared" si="0"/>
        <v>19.279972829163363</v>
      </c>
      <c r="V56" s="17">
        <f t="shared" si="1"/>
        <v>0.021917808219178082</v>
      </c>
      <c r="W56" s="17">
        <f t="shared" si="1"/>
        <v>0.023022907793254287</v>
      </c>
      <c r="X56" s="17">
        <f t="shared" si="1"/>
        <v>0.022642363862787278</v>
      </c>
      <c r="Y56" s="17">
        <f t="shared" si="2"/>
        <v>37.76438356164384</v>
      </c>
      <c r="Z56" s="17">
        <f t="shared" si="2"/>
        <v>42.235524346724986</v>
      </c>
      <c r="AA56" s="17">
        <f t="shared" si="2"/>
        <v>40.695875316049666</v>
      </c>
      <c r="AB56" s="17">
        <f t="shared" si="3"/>
        <v>44.77808219178082</v>
      </c>
      <c r="AC56" s="17">
        <f t="shared" si="3"/>
        <v>37.49280534131461</v>
      </c>
      <c r="AD56" s="17">
        <f t="shared" si="3"/>
        <v>40.001509490924185</v>
      </c>
      <c r="AE56" s="16">
        <v>8022</v>
      </c>
      <c r="AF56" s="16">
        <v>15283</v>
      </c>
      <c r="AG56" s="16">
        <v>23305</v>
      </c>
      <c r="AH56" s="16">
        <v>1350</v>
      </c>
      <c r="AI56" s="16">
        <v>3069</v>
      </c>
      <c r="AJ56" s="16">
        <v>4419</v>
      </c>
      <c r="AK56" s="16">
        <v>2</v>
      </c>
      <c r="AL56" s="16">
        <v>4</v>
      </c>
      <c r="AM56" s="16">
        <v>6</v>
      </c>
      <c r="AN56" s="16">
        <v>3032</v>
      </c>
      <c r="AO56" s="16">
        <v>6450</v>
      </c>
      <c r="AP56" s="16">
        <v>9482</v>
      </c>
      <c r="AQ56" s="16">
        <v>3638</v>
      </c>
      <c r="AR56" s="16">
        <v>5760</v>
      </c>
      <c r="AS56" s="16">
        <v>9398</v>
      </c>
      <c r="AT56" s="17">
        <f t="shared" si="4"/>
        <v>16.828721017202692</v>
      </c>
      <c r="AU56" s="17">
        <f t="shared" si="4"/>
        <v>20.08113590263692</v>
      </c>
      <c r="AV56" s="17">
        <f t="shared" si="4"/>
        <v>18.96159622398627</v>
      </c>
      <c r="AW56" s="17">
        <f t="shared" si="5"/>
        <v>0.02493143854400399</v>
      </c>
      <c r="AX56" s="17">
        <f t="shared" si="5"/>
        <v>0.02617287181836027</v>
      </c>
      <c r="AY56" s="17">
        <f t="shared" si="5"/>
        <v>0.025745548165629694</v>
      </c>
      <c r="AZ56" s="17">
        <f t="shared" si="6"/>
        <v>37.79606083271005</v>
      </c>
      <c r="BA56" s="17">
        <f t="shared" si="6"/>
        <v>42.203755807105935</v>
      </c>
      <c r="BB56" s="17">
        <f t="shared" si="6"/>
        <v>40.686547951083455</v>
      </c>
      <c r="BC56" s="17">
        <f t="shared" si="7"/>
        <v>45.350286711543255</v>
      </c>
      <c r="BD56" s="17">
        <f t="shared" si="7"/>
        <v>37.68893541843879</v>
      </c>
      <c r="BE56" s="17">
        <f t="shared" si="7"/>
        <v>40.326110276764645</v>
      </c>
      <c r="BF56" s="18"/>
    </row>
    <row r="57" spans="1:58" ht="15">
      <c r="A57" s="19" t="s">
        <v>183</v>
      </c>
      <c r="B57" s="19" t="s">
        <v>21</v>
      </c>
      <c r="C57" s="19" t="s">
        <v>184</v>
      </c>
      <c r="D57" s="16">
        <v>12019</v>
      </c>
      <c r="E57" s="16">
        <v>24971</v>
      </c>
      <c r="F57" s="16">
        <v>36990</v>
      </c>
      <c r="G57" s="16">
        <v>3096</v>
      </c>
      <c r="H57" s="16">
        <v>6763</v>
      </c>
      <c r="I57" s="16">
        <v>9859</v>
      </c>
      <c r="J57" s="16">
        <v>37</v>
      </c>
      <c r="K57" s="16">
        <v>66</v>
      </c>
      <c r="L57" s="16">
        <v>103</v>
      </c>
      <c r="M57" s="16">
        <v>5854</v>
      </c>
      <c r="N57" s="16">
        <v>11909</v>
      </c>
      <c r="O57" s="16">
        <v>17763</v>
      </c>
      <c r="P57" s="16">
        <v>3032</v>
      </c>
      <c r="Q57" s="16">
        <v>6233</v>
      </c>
      <c r="R57" s="16">
        <v>9265</v>
      </c>
      <c r="S57" s="17">
        <f t="shared" si="0"/>
        <v>25.759214576919874</v>
      </c>
      <c r="T57" s="17">
        <f t="shared" si="0"/>
        <v>27.083416763445594</v>
      </c>
      <c r="U57" s="17">
        <f t="shared" si="0"/>
        <v>26.65314949986483</v>
      </c>
      <c r="V57" s="17">
        <f t="shared" si="1"/>
        <v>0.3078459106414843</v>
      </c>
      <c r="W57" s="17">
        <f t="shared" si="1"/>
        <v>0.2643065956509551</v>
      </c>
      <c r="X57" s="17">
        <f t="shared" si="1"/>
        <v>0.2784536361178697</v>
      </c>
      <c r="Y57" s="17">
        <f t="shared" si="2"/>
        <v>48.70621515933106</v>
      </c>
      <c r="Z57" s="17">
        <f t="shared" si="2"/>
        <v>47.691321933442794</v>
      </c>
      <c r="AA57" s="17">
        <f t="shared" si="2"/>
        <v>48.02108678021087</v>
      </c>
      <c r="AB57" s="17">
        <f t="shared" si="3"/>
        <v>25.22672435310758</v>
      </c>
      <c r="AC57" s="17">
        <f t="shared" si="3"/>
        <v>24.960954707460655</v>
      </c>
      <c r="AD57" s="17">
        <f t="shared" si="3"/>
        <v>25.047310083806433</v>
      </c>
      <c r="AE57" s="16">
        <v>10720</v>
      </c>
      <c r="AF57" s="16">
        <v>22314</v>
      </c>
      <c r="AG57" s="16">
        <v>33034</v>
      </c>
      <c r="AH57" s="16">
        <v>2780</v>
      </c>
      <c r="AI57" s="16">
        <v>6078</v>
      </c>
      <c r="AJ57" s="16">
        <v>8858</v>
      </c>
      <c r="AK57" s="16">
        <v>31</v>
      </c>
      <c r="AL57" s="16">
        <v>58</v>
      </c>
      <c r="AM57" s="16">
        <v>89</v>
      </c>
      <c r="AN57" s="16">
        <v>5290</v>
      </c>
      <c r="AO57" s="16">
        <v>10662</v>
      </c>
      <c r="AP57" s="16">
        <v>15952</v>
      </c>
      <c r="AQ57" s="16">
        <v>2619</v>
      </c>
      <c r="AR57" s="16">
        <v>5516</v>
      </c>
      <c r="AS57" s="16">
        <v>8135</v>
      </c>
      <c r="AT57" s="17">
        <f t="shared" si="4"/>
        <v>25.932835820895523</v>
      </c>
      <c r="AU57" s="17">
        <f t="shared" si="4"/>
        <v>27.238504974455495</v>
      </c>
      <c r="AV57" s="17">
        <f t="shared" si="4"/>
        <v>26.814796875945994</v>
      </c>
      <c r="AW57" s="17">
        <f t="shared" si="5"/>
        <v>0.2891791044776119</v>
      </c>
      <c r="AX57" s="17">
        <f t="shared" si="5"/>
        <v>0.2599265035403782</v>
      </c>
      <c r="AY57" s="17">
        <f t="shared" si="5"/>
        <v>0.2694193860870618</v>
      </c>
      <c r="AZ57" s="17">
        <f t="shared" si="6"/>
        <v>49.34701492537313</v>
      </c>
      <c r="BA57" s="17">
        <f t="shared" si="6"/>
        <v>47.781661737026084</v>
      </c>
      <c r="BB57" s="17">
        <f t="shared" si="6"/>
        <v>48.28964097596416</v>
      </c>
      <c r="BC57" s="17">
        <f t="shared" si="7"/>
        <v>24.43097014925373</v>
      </c>
      <c r="BD57" s="17">
        <f t="shared" si="7"/>
        <v>24.71990678497804</v>
      </c>
      <c r="BE57" s="17">
        <f t="shared" si="7"/>
        <v>24.626142762002782</v>
      </c>
      <c r="BF57" s="18"/>
    </row>
    <row r="58" spans="1:58" ht="15">
      <c r="A58" s="19" t="s">
        <v>185</v>
      </c>
      <c r="B58" s="19" t="s">
        <v>21</v>
      </c>
      <c r="C58" s="19" t="s">
        <v>186</v>
      </c>
      <c r="D58" s="16">
        <v>17803</v>
      </c>
      <c r="E58" s="16">
        <v>29200</v>
      </c>
      <c r="F58" s="16">
        <v>47003</v>
      </c>
      <c r="G58" s="16">
        <v>3687</v>
      </c>
      <c r="H58" s="16">
        <v>6619</v>
      </c>
      <c r="I58" s="16">
        <v>10306</v>
      </c>
      <c r="J58" s="16">
        <v>69</v>
      </c>
      <c r="K58" s="16">
        <v>74</v>
      </c>
      <c r="L58" s="16">
        <v>143</v>
      </c>
      <c r="M58" s="16">
        <v>11520</v>
      </c>
      <c r="N58" s="16">
        <v>19050</v>
      </c>
      <c r="O58" s="16">
        <v>30570</v>
      </c>
      <c r="P58" s="16">
        <v>2527</v>
      </c>
      <c r="Q58" s="16">
        <v>3457</v>
      </c>
      <c r="R58" s="16">
        <v>5984</v>
      </c>
      <c r="S58" s="17">
        <f t="shared" si="0"/>
        <v>20.70999269785991</v>
      </c>
      <c r="T58" s="17">
        <f t="shared" si="0"/>
        <v>22.66780821917808</v>
      </c>
      <c r="U58" s="17">
        <f t="shared" si="0"/>
        <v>21.92626002595579</v>
      </c>
      <c r="V58" s="17">
        <f t="shared" si="1"/>
        <v>0.38757512778745157</v>
      </c>
      <c r="W58" s="17">
        <f t="shared" si="1"/>
        <v>0.2534246575342466</v>
      </c>
      <c r="X58" s="17">
        <f t="shared" si="1"/>
        <v>0.30423589983618066</v>
      </c>
      <c r="Y58" s="17">
        <f t="shared" si="2"/>
        <v>64.70819524799191</v>
      </c>
      <c r="Z58" s="17">
        <f t="shared" si="2"/>
        <v>65.23972602739725</v>
      </c>
      <c r="AA58" s="17">
        <f t="shared" si="2"/>
        <v>65.03840180414016</v>
      </c>
      <c r="AB58" s="17">
        <f t="shared" si="3"/>
        <v>14.194236926360727</v>
      </c>
      <c r="AC58" s="17">
        <f t="shared" si="3"/>
        <v>11.83904109589041</v>
      </c>
      <c r="AD58" s="17">
        <f t="shared" si="3"/>
        <v>12.731102270067868</v>
      </c>
      <c r="AE58" s="16">
        <v>15346</v>
      </c>
      <c r="AF58" s="16">
        <v>24590</v>
      </c>
      <c r="AG58" s="16">
        <v>39936</v>
      </c>
      <c r="AH58" s="16">
        <v>3090</v>
      </c>
      <c r="AI58" s="16">
        <v>5455</v>
      </c>
      <c r="AJ58" s="16">
        <v>8545</v>
      </c>
      <c r="AK58" s="16">
        <v>63</v>
      </c>
      <c r="AL58" s="16">
        <v>61</v>
      </c>
      <c r="AM58" s="16">
        <v>124</v>
      </c>
      <c r="AN58" s="16">
        <v>9927</v>
      </c>
      <c r="AO58" s="16">
        <v>16083</v>
      </c>
      <c r="AP58" s="16">
        <v>26010</v>
      </c>
      <c r="AQ58" s="16">
        <v>2266</v>
      </c>
      <c r="AR58" s="16">
        <v>2991</v>
      </c>
      <c r="AS58" s="16">
        <v>5257</v>
      </c>
      <c r="AT58" s="17">
        <f t="shared" si="4"/>
        <v>20.13554020591685</v>
      </c>
      <c r="AU58" s="17">
        <f t="shared" si="4"/>
        <v>22.183814558763725</v>
      </c>
      <c r="AV58" s="17">
        <f t="shared" si="4"/>
        <v>21.396734775641026</v>
      </c>
      <c r="AW58" s="17">
        <f t="shared" si="5"/>
        <v>0.41053043138277073</v>
      </c>
      <c r="AX58" s="17">
        <f t="shared" si="5"/>
        <v>0.2480683204554697</v>
      </c>
      <c r="AY58" s="17">
        <f t="shared" si="5"/>
        <v>0.3104967948717949</v>
      </c>
      <c r="AZ58" s="17">
        <f t="shared" si="6"/>
        <v>64.68786654502802</v>
      </c>
      <c r="BA58" s="17">
        <f t="shared" si="6"/>
        <v>65.40463603090687</v>
      </c>
      <c r="BB58" s="17">
        <f t="shared" si="6"/>
        <v>65.12920673076923</v>
      </c>
      <c r="BC58" s="17">
        <f t="shared" si="7"/>
        <v>14.766062817672356</v>
      </c>
      <c r="BD58" s="17">
        <f t="shared" si="7"/>
        <v>12.163481089873933</v>
      </c>
      <c r="BE58" s="17">
        <f t="shared" si="7"/>
        <v>13.163561698717949</v>
      </c>
      <c r="BF58" s="18"/>
    </row>
    <row r="59" spans="1:58" ht="15">
      <c r="A59" s="19" t="s">
        <v>187</v>
      </c>
      <c r="B59" s="19" t="s">
        <v>21</v>
      </c>
      <c r="C59" s="19" t="s">
        <v>188</v>
      </c>
      <c r="D59" s="16">
        <v>21512</v>
      </c>
      <c r="E59" s="16">
        <v>49979</v>
      </c>
      <c r="F59" s="16">
        <v>71491</v>
      </c>
      <c r="G59" s="16">
        <v>8976</v>
      </c>
      <c r="H59" s="16">
        <v>19201</v>
      </c>
      <c r="I59" s="16">
        <v>28177</v>
      </c>
      <c r="J59" s="16">
        <v>126</v>
      </c>
      <c r="K59" s="16">
        <v>244</v>
      </c>
      <c r="L59" s="16">
        <v>370</v>
      </c>
      <c r="M59" s="16">
        <v>11029</v>
      </c>
      <c r="N59" s="16">
        <v>27058</v>
      </c>
      <c r="O59" s="16">
        <v>38087</v>
      </c>
      <c r="P59" s="16">
        <v>1381</v>
      </c>
      <c r="Q59" s="16">
        <v>3476</v>
      </c>
      <c r="R59" s="16">
        <v>4857</v>
      </c>
      <c r="S59" s="17">
        <f t="shared" si="0"/>
        <v>41.72554853105244</v>
      </c>
      <c r="T59" s="17">
        <f t="shared" si="0"/>
        <v>38.41813561695912</v>
      </c>
      <c r="U59" s="17">
        <f t="shared" si="0"/>
        <v>39.41335272971423</v>
      </c>
      <c r="V59" s="17">
        <f t="shared" si="1"/>
        <v>0.585719598363704</v>
      </c>
      <c r="W59" s="17">
        <f t="shared" si="1"/>
        <v>0.4882050461193701</v>
      </c>
      <c r="X59" s="17">
        <f t="shared" si="1"/>
        <v>0.5175476633422389</v>
      </c>
      <c r="Y59" s="17">
        <f t="shared" si="2"/>
        <v>51.26905912978803</v>
      </c>
      <c r="Z59" s="17">
        <f t="shared" si="2"/>
        <v>54.138738270073425</v>
      </c>
      <c r="AA59" s="17">
        <f t="shared" si="2"/>
        <v>53.27523744247527</v>
      </c>
      <c r="AB59" s="17">
        <f t="shared" si="3"/>
        <v>6.419672740795834</v>
      </c>
      <c r="AC59" s="17">
        <f t="shared" si="3"/>
        <v>6.954921066848076</v>
      </c>
      <c r="AD59" s="17">
        <f t="shared" si="3"/>
        <v>6.793862164468255</v>
      </c>
      <c r="AE59" s="16">
        <v>10438</v>
      </c>
      <c r="AF59" s="16">
        <v>24457</v>
      </c>
      <c r="AG59" s="16">
        <v>34895</v>
      </c>
      <c r="AH59" s="16">
        <v>4555</v>
      </c>
      <c r="AI59" s="16">
        <v>9819</v>
      </c>
      <c r="AJ59" s="16">
        <v>14374</v>
      </c>
      <c r="AK59" s="16">
        <v>27</v>
      </c>
      <c r="AL59" s="16">
        <v>67</v>
      </c>
      <c r="AM59" s="16">
        <v>94</v>
      </c>
      <c r="AN59" s="16">
        <v>5248</v>
      </c>
      <c r="AO59" s="16">
        <v>13124</v>
      </c>
      <c r="AP59" s="16">
        <v>18372</v>
      </c>
      <c r="AQ59" s="16">
        <v>608</v>
      </c>
      <c r="AR59" s="16">
        <v>1447</v>
      </c>
      <c r="AS59" s="16">
        <v>2055</v>
      </c>
      <c r="AT59" s="17">
        <f t="shared" si="4"/>
        <v>43.63862808967235</v>
      </c>
      <c r="AU59" s="17">
        <f t="shared" si="4"/>
        <v>40.1480148832645</v>
      </c>
      <c r="AV59" s="17">
        <f t="shared" si="4"/>
        <v>41.192147872187995</v>
      </c>
      <c r="AW59" s="17">
        <f t="shared" si="5"/>
        <v>0.25867024334163635</v>
      </c>
      <c r="AX59" s="17">
        <f t="shared" si="5"/>
        <v>0.2739501983072331</v>
      </c>
      <c r="AY59" s="17">
        <f t="shared" si="5"/>
        <v>0.2693795672732483</v>
      </c>
      <c r="AZ59" s="17">
        <f t="shared" si="6"/>
        <v>50.27783100210769</v>
      </c>
      <c r="BA59" s="17">
        <f t="shared" si="6"/>
        <v>53.66152839677801</v>
      </c>
      <c r="BB59" s="17">
        <f t="shared" si="6"/>
        <v>52.64937670153317</v>
      </c>
      <c r="BC59" s="17">
        <f t="shared" si="7"/>
        <v>5.82487066487833</v>
      </c>
      <c r="BD59" s="17">
        <f t="shared" si="7"/>
        <v>5.916506521650243</v>
      </c>
      <c r="BE59" s="17">
        <f t="shared" si="7"/>
        <v>5.889095859005588</v>
      </c>
      <c r="BF59" s="18"/>
    </row>
    <row r="60" spans="1:58" ht="15">
      <c r="A60" s="19" t="s">
        <v>189</v>
      </c>
      <c r="B60" s="19" t="s">
        <v>21</v>
      </c>
      <c r="C60" s="19" t="s">
        <v>190</v>
      </c>
      <c r="D60" s="16">
        <v>14883</v>
      </c>
      <c r="E60" s="16">
        <v>32535</v>
      </c>
      <c r="F60" s="16">
        <v>47418</v>
      </c>
      <c r="G60" s="16">
        <v>6859</v>
      </c>
      <c r="H60" s="16">
        <v>14447</v>
      </c>
      <c r="I60" s="16">
        <v>21306</v>
      </c>
      <c r="J60" s="16">
        <v>19</v>
      </c>
      <c r="K60" s="16">
        <v>60</v>
      </c>
      <c r="L60" s="16">
        <v>79</v>
      </c>
      <c r="M60" s="16">
        <v>7407</v>
      </c>
      <c r="N60" s="16">
        <v>16363</v>
      </c>
      <c r="O60" s="16">
        <v>23770</v>
      </c>
      <c r="P60" s="16">
        <v>598</v>
      </c>
      <c r="Q60" s="16">
        <v>1665</v>
      </c>
      <c r="R60" s="16">
        <v>2263</v>
      </c>
      <c r="S60" s="17">
        <f t="shared" si="0"/>
        <v>46.086138547335885</v>
      </c>
      <c r="T60" s="17">
        <f t="shared" si="0"/>
        <v>44.40448747502689</v>
      </c>
      <c r="U60" s="17">
        <f t="shared" si="0"/>
        <v>44.93230418828293</v>
      </c>
      <c r="V60" s="17">
        <f t="shared" si="1"/>
        <v>0.12766243364912988</v>
      </c>
      <c r="W60" s="17">
        <f t="shared" si="1"/>
        <v>0.18441678192715535</v>
      </c>
      <c r="X60" s="17">
        <f t="shared" si="1"/>
        <v>0.1666033995529124</v>
      </c>
      <c r="Y60" s="17">
        <f t="shared" si="2"/>
        <v>49.768191896795</v>
      </c>
      <c r="Z60" s="17">
        <f t="shared" si="2"/>
        <v>50.29353004456739</v>
      </c>
      <c r="AA60" s="17">
        <f t="shared" si="2"/>
        <v>50.12864313130036</v>
      </c>
      <c r="AB60" s="17">
        <f t="shared" si="3"/>
        <v>4.0180071222199825</v>
      </c>
      <c r="AC60" s="17">
        <f t="shared" si="3"/>
        <v>5.117565698478561</v>
      </c>
      <c r="AD60" s="17">
        <f t="shared" si="3"/>
        <v>4.772449280863807</v>
      </c>
      <c r="AE60" s="16">
        <v>9180</v>
      </c>
      <c r="AF60" s="16">
        <v>19597</v>
      </c>
      <c r="AG60" s="16">
        <v>28777</v>
      </c>
      <c r="AH60" s="16">
        <v>4120</v>
      </c>
      <c r="AI60" s="16">
        <v>8737</v>
      </c>
      <c r="AJ60" s="16">
        <v>12857</v>
      </c>
      <c r="AK60" s="16">
        <v>6</v>
      </c>
      <c r="AL60" s="16">
        <v>28</v>
      </c>
      <c r="AM60" s="16">
        <v>34</v>
      </c>
      <c r="AN60" s="16">
        <v>4716</v>
      </c>
      <c r="AO60" s="16">
        <v>9942</v>
      </c>
      <c r="AP60" s="16">
        <v>14658</v>
      </c>
      <c r="AQ60" s="16">
        <v>338</v>
      </c>
      <c r="AR60" s="16">
        <v>890</v>
      </c>
      <c r="AS60" s="16">
        <v>1228</v>
      </c>
      <c r="AT60" s="17">
        <f t="shared" si="4"/>
        <v>44.88017429193899</v>
      </c>
      <c r="AU60" s="17">
        <f t="shared" si="4"/>
        <v>44.58335459509109</v>
      </c>
      <c r="AV60" s="17">
        <f t="shared" si="4"/>
        <v>44.67804149146888</v>
      </c>
      <c r="AW60" s="17">
        <f t="shared" si="5"/>
        <v>0.065359477124183</v>
      </c>
      <c r="AX60" s="17">
        <f t="shared" si="5"/>
        <v>0.1428790120936878</v>
      </c>
      <c r="AY60" s="17">
        <f t="shared" si="5"/>
        <v>0.11814991138756646</v>
      </c>
      <c r="AZ60" s="17">
        <f t="shared" si="6"/>
        <v>51.37254901960784</v>
      </c>
      <c r="BA60" s="17">
        <f t="shared" si="6"/>
        <v>50.73225493698015</v>
      </c>
      <c r="BB60" s="17">
        <f t="shared" si="6"/>
        <v>50.93651179761615</v>
      </c>
      <c r="BC60" s="17">
        <f t="shared" si="7"/>
        <v>3.6819172113289764</v>
      </c>
      <c r="BD60" s="17">
        <f t="shared" si="7"/>
        <v>4.541511455835077</v>
      </c>
      <c r="BE60" s="17">
        <f t="shared" si="7"/>
        <v>4.2672967995274</v>
      </c>
      <c r="BF60" s="18"/>
    </row>
    <row r="61" spans="1:58" ht="15">
      <c r="A61" s="19" t="s">
        <v>191</v>
      </c>
      <c r="B61" s="19" t="s">
        <v>21</v>
      </c>
      <c r="C61" s="19" t="s">
        <v>192</v>
      </c>
      <c r="D61" s="16">
        <v>13864</v>
      </c>
      <c r="E61" s="16">
        <v>19626</v>
      </c>
      <c r="F61" s="16">
        <v>33490</v>
      </c>
      <c r="G61" s="16">
        <v>2040</v>
      </c>
      <c r="H61" s="16">
        <v>3140</v>
      </c>
      <c r="I61" s="16">
        <v>5180</v>
      </c>
      <c r="J61" s="16">
        <v>6</v>
      </c>
      <c r="K61" s="16">
        <v>5</v>
      </c>
      <c r="L61" s="16">
        <v>11</v>
      </c>
      <c r="M61" s="16">
        <v>6288</v>
      </c>
      <c r="N61" s="16">
        <v>10007</v>
      </c>
      <c r="O61" s="16">
        <v>16295</v>
      </c>
      <c r="P61" s="16">
        <v>5530</v>
      </c>
      <c r="Q61" s="16">
        <v>6474</v>
      </c>
      <c r="R61" s="16">
        <v>12004</v>
      </c>
      <c r="S61" s="17">
        <f t="shared" si="0"/>
        <v>14.714368147720716</v>
      </c>
      <c r="T61" s="17">
        <f t="shared" si="0"/>
        <v>15.999184754916948</v>
      </c>
      <c r="U61" s="17">
        <f t="shared" si="0"/>
        <v>15.467303672738131</v>
      </c>
      <c r="V61" s="17">
        <f t="shared" si="1"/>
        <v>0.04327755337564916</v>
      </c>
      <c r="W61" s="17">
        <f t="shared" si="1"/>
        <v>0.025476408845409155</v>
      </c>
      <c r="X61" s="17">
        <f t="shared" si="1"/>
        <v>0.03284562555986862</v>
      </c>
      <c r="Y61" s="17">
        <f t="shared" si="2"/>
        <v>45.35487593768032</v>
      </c>
      <c r="Z61" s="17">
        <f t="shared" si="2"/>
        <v>50.988484663201874</v>
      </c>
      <c r="AA61" s="17">
        <f t="shared" si="2"/>
        <v>48.65631531800537</v>
      </c>
      <c r="AB61" s="17">
        <f t="shared" si="3"/>
        <v>39.88747836122331</v>
      </c>
      <c r="AC61" s="17">
        <f t="shared" si="3"/>
        <v>32.986854173035766</v>
      </c>
      <c r="AD61" s="17">
        <f t="shared" si="3"/>
        <v>35.843535383696626</v>
      </c>
      <c r="AE61" s="16">
        <v>11075</v>
      </c>
      <c r="AF61" s="16">
        <v>15419</v>
      </c>
      <c r="AG61" s="16">
        <v>26494</v>
      </c>
      <c r="AH61" s="16">
        <v>1649</v>
      </c>
      <c r="AI61" s="16">
        <v>2558</v>
      </c>
      <c r="AJ61" s="16">
        <v>4207</v>
      </c>
      <c r="AK61" s="16">
        <v>4</v>
      </c>
      <c r="AL61" s="16">
        <v>4</v>
      </c>
      <c r="AM61" s="16">
        <v>8</v>
      </c>
      <c r="AN61" s="16">
        <v>4959</v>
      </c>
      <c r="AO61" s="16">
        <v>7722</v>
      </c>
      <c r="AP61" s="16">
        <v>12681</v>
      </c>
      <c r="AQ61" s="16">
        <v>4463</v>
      </c>
      <c r="AR61" s="16">
        <v>5135</v>
      </c>
      <c r="AS61" s="16">
        <v>9598</v>
      </c>
      <c r="AT61" s="17">
        <f t="shared" si="4"/>
        <v>14.889390519187359</v>
      </c>
      <c r="AU61" s="17">
        <f t="shared" si="4"/>
        <v>16.589921525390753</v>
      </c>
      <c r="AV61" s="17">
        <f t="shared" si="4"/>
        <v>15.879066958556653</v>
      </c>
      <c r="AW61" s="17">
        <f t="shared" si="5"/>
        <v>0.03611738148984198</v>
      </c>
      <c r="AX61" s="17">
        <f t="shared" si="5"/>
        <v>0.025942019586224788</v>
      </c>
      <c r="AY61" s="17">
        <f t="shared" si="5"/>
        <v>0.030195515965879067</v>
      </c>
      <c r="AZ61" s="17">
        <f t="shared" si="6"/>
        <v>44.776523702031604</v>
      </c>
      <c r="BA61" s="17">
        <f t="shared" si="6"/>
        <v>50.081068811206954</v>
      </c>
      <c r="BB61" s="17">
        <f t="shared" si="6"/>
        <v>47.86366724541406</v>
      </c>
      <c r="BC61" s="17">
        <f t="shared" si="7"/>
        <v>40.29796839729119</v>
      </c>
      <c r="BD61" s="17">
        <f t="shared" si="7"/>
        <v>33.30306764381607</v>
      </c>
      <c r="BE61" s="17">
        <f t="shared" si="7"/>
        <v>36.22707028006341</v>
      </c>
      <c r="BF61" s="18"/>
    </row>
    <row r="62" spans="1:58" ht="15">
      <c r="A62" s="19" t="s">
        <v>193</v>
      </c>
      <c r="B62" s="19" t="s">
        <v>21</v>
      </c>
      <c r="C62" s="19" t="s">
        <v>194</v>
      </c>
      <c r="D62" s="16">
        <v>5961</v>
      </c>
      <c r="E62" s="16">
        <v>29803</v>
      </c>
      <c r="F62" s="16">
        <v>35764</v>
      </c>
      <c r="G62" s="16">
        <v>2192</v>
      </c>
      <c r="H62" s="16">
        <v>12042</v>
      </c>
      <c r="I62" s="16">
        <v>14234</v>
      </c>
      <c r="J62" s="16">
        <v>48</v>
      </c>
      <c r="K62" s="16">
        <v>239</v>
      </c>
      <c r="L62" s="16">
        <v>287</v>
      </c>
      <c r="M62" s="16">
        <v>3358</v>
      </c>
      <c r="N62" s="16">
        <v>15970</v>
      </c>
      <c r="O62" s="16">
        <v>19328</v>
      </c>
      <c r="P62" s="16">
        <v>363</v>
      </c>
      <c r="Q62" s="16">
        <v>1552</v>
      </c>
      <c r="R62" s="16">
        <v>1915</v>
      </c>
      <c r="S62" s="17">
        <f t="shared" si="0"/>
        <v>36.77235363194095</v>
      </c>
      <c r="T62" s="17">
        <f t="shared" si="0"/>
        <v>40.40532832265208</v>
      </c>
      <c r="U62" s="17">
        <f t="shared" si="0"/>
        <v>39.79979868023711</v>
      </c>
      <c r="V62" s="17">
        <f t="shared" si="1"/>
        <v>0.8052340211373931</v>
      </c>
      <c r="W62" s="17">
        <f t="shared" si="1"/>
        <v>0.801932691339798</v>
      </c>
      <c r="X62" s="17">
        <f t="shared" si="1"/>
        <v>0.8024829437423107</v>
      </c>
      <c r="Y62" s="17">
        <f t="shared" si="2"/>
        <v>56.33283006207013</v>
      </c>
      <c r="Z62" s="17">
        <f t="shared" si="2"/>
        <v>53.58520954266349</v>
      </c>
      <c r="AA62" s="17">
        <f t="shared" si="2"/>
        <v>54.04317190470864</v>
      </c>
      <c r="AB62" s="17">
        <f t="shared" si="3"/>
        <v>6.089582284851535</v>
      </c>
      <c r="AC62" s="17">
        <f t="shared" si="3"/>
        <v>5.20752944334463</v>
      </c>
      <c r="AD62" s="17">
        <f t="shared" si="3"/>
        <v>5.3545464713119335</v>
      </c>
      <c r="AE62" s="16">
        <v>3942</v>
      </c>
      <c r="AF62" s="16">
        <v>18994</v>
      </c>
      <c r="AG62" s="16">
        <v>22936</v>
      </c>
      <c r="AH62" s="16">
        <v>1424</v>
      </c>
      <c r="AI62" s="16">
        <v>7819</v>
      </c>
      <c r="AJ62" s="16">
        <v>9243</v>
      </c>
      <c r="AK62" s="16">
        <v>40</v>
      </c>
      <c r="AL62" s="16">
        <v>149</v>
      </c>
      <c r="AM62" s="16">
        <v>189</v>
      </c>
      <c r="AN62" s="16">
        <v>2263</v>
      </c>
      <c r="AO62" s="16">
        <v>10051</v>
      </c>
      <c r="AP62" s="16">
        <v>12314</v>
      </c>
      <c r="AQ62" s="16">
        <v>215</v>
      </c>
      <c r="AR62" s="16">
        <v>975</v>
      </c>
      <c r="AS62" s="16">
        <v>1190</v>
      </c>
      <c r="AT62" s="17">
        <f t="shared" si="4"/>
        <v>36.12379502790461</v>
      </c>
      <c r="AU62" s="17">
        <f t="shared" si="4"/>
        <v>41.165631251974304</v>
      </c>
      <c r="AV62" s="17">
        <f t="shared" si="4"/>
        <v>40.29909312870596</v>
      </c>
      <c r="AW62" s="17">
        <f t="shared" si="5"/>
        <v>1.0147133434804667</v>
      </c>
      <c r="AX62" s="17">
        <f t="shared" si="5"/>
        <v>0.7844582499736759</v>
      </c>
      <c r="AY62" s="17">
        <f t="shared" si="5"/>
        <v>0.8240320892919428</v>
      </c>
      <c r="AZ62" s="17">
        <f t="shared" si="6"/>
        <v>57.407407407407405</v>
      </c>
      <c r="BA62" s="17">
        <f t="shared" si="6"/>
        <v>52.91671054017058</v>
      </c>
      <c r="BB62" s="17">
        <f t="shared" si="6"/>
        <v>53.68852459016394</v>
      </c>
      <c r="BC62" s="17">
        <f t="shared" si="7"/>
        <v>5.454084221207508</v>
      </c>
      <c r="BD62" s="17">
        <f t="shared" si="7"/>
        <v>5.133199957881436</v>
      </c>
      <c r="BE62" s="17">
        <f t="shared" si="7"/>
        <v>5.1883501918381585</v>
      </c>
      <c r="BF62" s="18"/>
    </row>
    <row r="63" spans="1:58" ht="15">
      <c r="A63" s="19" t="s">
        <v>195</v>
      </c>
      <c r="B63" s="19" t="s">
        <v>21</v>
      </c>
      <c r="C63" s="19" t="s">
        <v>196</v>
      </c>
      <c r="D63" s="16">
        <v>16878</v>
      </c>
      <c r="E63" s="16">
        <v>38636</v>
      </c>
      <c r="F63" s="16">
        <v>55514</v>
      </c>
      <c r="G63" s="16">
        <v>4929</v>
      </c>
      <c r="H63" s="16">
        <v>15339</v>
      </c>
      <c r="I63" s="16">
        <v>20268</v>
      </c>
      <c r="J63" s="16">
        <v>6</v>
      </c>
      <c r="K63" s="16">
        <v>32</v>
      </c>
      <c r="L63" s="16">
        <v>38</v>
      </c>
      <c r="M63" s="16">
        <v>7640</v>
      </c>
      <c r="N63" s="16">
        <v>16285</v>
      </c>
      <c r="O63" s="16">
        <v>23925</v>
      </c>
      <c r="P63" s="16">
        <v>4303</v>
      </c>
      <c r="Q63" s="16">
        <v>6980</v>
      </c>
      <c r="R63" s="16">
        <v>11283</v>
      </c>
      <c r="S63" s="17">
        <f t="shared" si="0"/>
        <v>29.203697120511908</v>
      </c>
      <c r="T63" s="17">
        <f t="shared" si="0"/>
        <v>39.70131483590434</v>
      </c>
      <c r="U63" s="17">
        <f t="shared" si="0"/>
        <v>36.509709262528375</v>
      </c>
      <c r="V63" s="17">
        <f t="shared" si="1"/>
        <v>0.03554923569143263</v>
      </c>
      <c r="W63" s="17">
        <f t="shared" si="1"/>
        <v>0.08282430893467232</v>
      </c>
      <c r="X63" s="17">
        <f t="shared" si="1"/>
        <v>0.06845120149872104</v>
      </c>
      <c r="Y63" s="17">
        <f t="shared" si="2"/>
        <v>45.26602678042423</v>
      </c>
      <c r="Z63" s="17">
        <f t="shared" si="2"/>
        <v>42.14980846878559</v>
      </c>
      <c r="AA63" s="17">
        <f t="shared" si="2"/>
        <v>43.097236733076336</v>
      </c>
      <c r="AB63" s="17">
        <f t="shared" si="3"/>
        <v>25.494726863372435</v>
      </c>
      <c r="AC63" s="17">
        <f t="shared" si="3"/>
        <v>18.0660523863754</v>
      </c>
      <c r="AD63" s="17">
        <f t="shared" si="3"/>
        <v>20.324602802896568</v>
      </c>
      <c r="AE63" s="16">
        <v>13065</v>
      </c>
      <c r="AF63" s="16">
        <v>30434</v>
      </c>
      <c r="AG63" s="16">
        <v>43499</v>
      </c>
      <c r="AH63" s="16">
        <v>3856</v>
      </c>
      <c r="AI63" s="16">
        <v>11968</v>
      </c>
      <c r="AJ63" s="16">
        <v>15824</v>
      </c>
      <c r="AK63" s="16">
        <v>3</v>
      </c>
      <c r="AL63" s="16">
        <v>21</v>
      </c>
      <c r="AM63" s="16">
        <v>24</v>
      </c>
      <c r="AN63" s="16">
        <v>6016</v>
      </c>
      <c r="AO63" s="16">
        <v>13097</v>
      </c>
      <c r="AP63" s="16">
        <v>19113</v>
      </c>
      <c r="AQ63" s="16">
        <v>3190</v>
      </c>
      <c r="AR63" s="16">
        <v>5348</v>
      </c>
      <c r="AS63" s="16">
        <v>8538</v>
      </c>
      <c r="AT63" s="17">
        <f t="shared" si="4"/>
        <v>29.513968618446228</v>
      </c>
      <c r="AU63" s="17">
        <f t="shared" si="4"/>
        <v>39.324439771308406</v>
      </c>
      <c r="AV63" s="17">
        <f t="shared" si="4"/>
        <v>36.377847766615325</v>
      </c>
      <c r="AW63" s="17">
        <f t="shared" si="5"/>
        <v>0.022962112514351322</v>
      </c>
      <c r="AX63" s="17">
        <f t="shared" si="5"/>
        <v>0.06900177433133994</v>
      </c>
      <c r="AY63" s="17">
        <f t="shared" si="5"/>
        <v>0.05517368215361273</v>
      </c>
      <c r="AZ63" s="17">
        <f t="shared" si="6"/>
        <v>46.04668962877918</v>
      </c>
      <c r="BA63" s="17">
        <f t="shared" si="6"/>
        <v>43.03410659131235</v>
      </c>
      <c r="BB63" s="17">
        <f t="shared" si="6"/>
        <v>43.93894112508334</v>
      </c>
      <c r="BC63" s="17">
        <f t="shared" si="7"/>
        <v>24.41637964026024</v>
      </c>
      <c r="BD63" s="17">
        <f t="shared" si="7"/>
        <v>17.57245186304791</v>
      </c>
      <c r="BE63" s="17">
        <f t="shared" si="7"/>
        <v>19.628037426147728</v>
      </c>
      <c r="BF63" s="18"/>
    </row>
    <row r="64" spans="1:58" ht="15">
      <c r="A64" s="19" t="s">
        <v>197</v>
      </c>
      <c r="B64" s="19" t="s">
        <v>21</v>
      </c>
      <c r="C64" s="19" t="s">
        <v>198</v>
      </c>
      <c r="D64" s="16">
        <v>7877</v>
      </c>
      <c r="E64" s="16">
        <v>18659</v>
      </c>
      <c r="F64" s="16">
        <v>26536</v>
      </c>
      <c r="G64" s="16">
        <v>2373</v>
      </c>
      <c r="H64" s="16">
        <v>5579</v>
      </c>
      <c r="I64" s="16">
        <v>7952</v>
      </c>
      <c r="J64" s="16">
        <v>102</v>
      </c>
      <c r="K64" s="16">
        <v>283</v>
      </c>
      <c r="L64" s="16">
        <v>385</v>
      </c>
      <c r="M64" s="16">
        <v>4092</v>
      </c>
      <c r="N64" s="16">
        <v>9904</v>
      </c>
      <c r="O64" s="16">
        <v>13996</v>
      </c>
      <c r="P64" s="16">
        <v>1310</v>
      </c>
      <c r="Q64" s="16">
        <v>2893</v>
      </c>
      <c r="R64" s="16">
        <v>4203</v>
      </c>
      <c r="S64" s="17">
        <f t="shared" si="0"/>
        <v>30.12568236638314</v>
      </c>
      <c r="T64" s="17">
        <f t="shared" si="0"/>
        <v>29.89978026689533</v>
      </c>
      <c r="U64" s="17">
        <f t="shared" si="0"/>
        <v>29.966837503768467</v>
      </c>
      <c r="V64" s="17">
        <f t="shared" si="1"/>
        <v>1.2949092294020565</v>
      </c>
      <c r="W64" s="17">
        <f t="shared" si="1"/>
        <v>1.516694356610751</v>
      </c>
      <c r="X64" s="17">
        <f t="shared" si="1"/>
        <v>1.4508592101296351</v>
      </c>
      <c r="Y64" s="17">
        <f t="shared" si="2"/>
        <v>51.94871143836486</v>
      </c>
      <c r="Z64" s="17">
        <f t="shared" si="2"/>
        <v>53.07894313735999</v>
      </c>
      <c r="AA64" s="17">
        <f t="shared" si="2"/>
        <v>52.743442870063305</v>
      </c>
      <c r="AB64" s="17">
        <f t="shared" si="3"/>
        <v>16.630696965849943</v>
      </c>
      <c r="AC64" s="17">
        <f t="shared" si="3"/>
        <v>15.50458223913393</v>
      </c>
      <c r="AD64" s="17">
        <f t="shared" si="3"/>
        <v>15.838860416038589</v>
      </c>
      <c r="AE64" s="16">
        <v>6240</v>
      </c>
      <c r="AF64" s="16">
        <v>15048</v>
      </c>
      <c r="AG64" s="16">
        <v>21288</v>
      </c>
      <c r="AH64" s="16">
        <v>1838</v>
      </c>
      <c r="AI64" s="16">
        <v>4420</v>
      </c>
      <c r="AJ64" s="16">
        <v>6258</v>
      </c>
      <c r="AK64" s="16">
        <v>69</v>
      </c>
      <c r="AL64" s="16">
        <v>194</v>
      </c>
      <c r="AM64" s="16">
        <v>263</v>
      </c>
      <c r="AN64" s="16">
        <v>3236</v>
      </c>
      <c r="AO64" s="16">
        <v>7933</v>
      </c>
      <c r="AP64" s="16">
        <v>11169</v>
      </c>
      <c r="AQ64" s="16">
        <v>1097</v>
      </c>
      <c r="AR64" s="16">
        <v>2501</v>
      </c>
      <c r="AS64" s="16">
        <v>3598</v>
      </c>
      <c r="AT64" s="17">
        <f t="shared" si="4"/>
        <v>29.455128205128204</v>
      </c>
      <c r="AU64" s="17">
        <f t="shared" si="4"/>
        <v>29.37267410951622</v>
      </c>
      <c r="AV64" s="17">
        <f t="shared" si="4"/>
        <v>29.396843291995488</v>
      </c>
      <c r="AW64" s="17">
        <f t="shared" si="5"/>
        <v>1.1057692307692308</v>
      </c>
      <c r="AX64" s="17">
        <f t="shared" si="5"/>
        <v>1.2892078681552366</v>
      </c>
      <c r="AY64" s="17">
        <f t="shared" si="5"/>
        <v>1.2354378053363397</v>
      </c>
      <c r="AZ64" s="17">
        <f t="shared" si="6"/>
        <v>51.858974358974365</v>
      </c>
      <c r="BA64" s="17">
        <f t="shared" si="6"/>
        <v>52.717969165337585</v>
      </c>
      <c r="BB64" s="17">
        <f t="shared" si="6"/>
        <v>52.46617812852311</v>
      </c>
      <c r="BC64" s="17">
        <f t="shared" si="7"/>
        <v>17.580128205128208</v>
      </c>
      <c r="BD64" s="17">
        <f t="shared" si="7"/>
        <v>16.620148856990962</v>
      </c>
      <c r="BE64" s="17">
        <f t="shared" si="7"/>
        <v>16.901540774145058</v>
      </c>
      <c r="BF64" s="18"/>
    </row>
    <row r="65" spans="1:58" ht="15">
      <c r="A65" s="19" t="s">
        <v>199</v>
      </c>
      <c r="B65" s="19" t="s">
        <v>21</v>
      </c>
      <c r="C65" s="19" t="s">
        <v>200</v>
      </c>
      <c r="D65" s="16">
        <v>38704</v>
      </c>
      <c r="E65" s="16">
        <v>45325</v>
      </c>
      <c r="F65" s="16">
        <v>84029</v>
      </c>
      <c r="G65" s="16">
        <v>10910</v>
      </c>
      <c r="H65" s="16">
        <v>12560</v>
      </c>
      <c r="I65" s="16">
        <v>23470</v>
      </c>
      <c r="J65" s="16">
        <v>203</v>
      </c>
      <c r="K65" s="16">
        <v>182</v>
      </c>
      <c r="L65" s="16">
        <v>385</v>
      </c>
      <c r="M65" s="16">
        <v>24766</v>
      </c>
      <c r="N65" s="16">
        <v>29309</v>
      </c>
      <c r="O65" s="16">
        <v>54075</v>
      </c>
      <c r="P65" s="16">
        <v>2825</v>
      </c>
      <c r="Q65" s="16">
        <v>3274</v>
      </c>
      <c r="R65" s="16">
        <v>6099</v>
      </c>
      <c r="S65" s="17">
        <f t="shared" si="0"/>
        <v>28.188300950806116</v>
      </c>
      <c r="T65" s="17">
        <f t="shared" si="0"/>
        <v>27.710976282404854</v>
      </c>
      <c r="U65" s="17">
        <f t="shared" si="0"/>
        <v>27.930833402753812</v>
      </c>
      <c r="V65" s="17">
        <f t="shared" si="1"/>
        <v>0.5244935923935511</v>
      </c>
      <c r="W65" s="17">
        <f t="shared" si="1"/>
        <v>0.4015444015444016</v>
      </c>
      <c r="X65" s="17">
        <f t="shared" si="1"/>
        <v>0.45817515381594454</v>
      </c>
      <c r="Y65" s="17">
        <f t="shared" si="2"/>
        <v>63.98821827201323</v>
      </c>
      <c r="Z65" s="17">
        <f t="shared" si="2"/>
        <v>64.66409266409266</v>
      </c>
      <c r="AA65" s="17">
        <f t="shared" si="2"/>
        <v>64.35278296778493</v>
      </c>
      <c r="AB65" s="17">
        <f t="shared" si="3"/>
        <v>7.298987184787102</v>
      </c>
      <c r="AC65" s="17">
        <f t="shared" si="3"/>
        <v>7.22338665195808</v>
      </c>
      <c r="AD65" s="17">
        <f t="shared" si="3"/>
        <v>7.258208475645313</v>
      </c>
      <c r="AE65" s="16">
        <v>21277</v>
      </c>
      <c r="AF65" s="16">
        <v>25244</v>
      </c>
      <c r="AG65" s="16">
        <v>46521</v>
      </c>
      <c r="AH65" s="16">
        <v>6142</v>
      </c>
      <c r="AI65" s="16">
        <v>7191</v>
      </c>
      <c r="AJ65" s="16">
        <v>13333</v>
      </c>
      <c r="AK65" s="16">
        <v>61</v>
      </c>
      <c r="AL65" s="16">
        <v>84</v>
      </c>
      <c r="AM65" s="16">
        <v>145</v>
      </c>
      <c r="AN65" s="16">
        <v>13412</v>
      </c>
      <c r="AO65" s="16">
        <v>15932</v>
      </c>
      <c r="AP65" s="16">
        <v>29344</v>
      </c>
      <c r="AQ65" s="16">
        <v>1662</v>
      </c>
      <c r="AR65" s="16">
        <v>2037</v>
      </c>
      <c r="AS65" s="16">
        <v>3699</v>
      </c>
      <c r="AT65" s="17">
        <f t="shared" si="4"/>
        <v>28.866851529820934</v>
      </c>
      <c r="AU65" s="17">
        <f t="shared" si="4"/>
        <v>28.48597686578989</v>
      </c>
      <c r="AV65" s="17">
        <f t="shared" si="4"/>
        <v>28.660174974742592</v>
      </c>
      <c r="AW65" s="17">
        <f t="shared" si="5"/>
        <v>0.28669455280349676</v>
      </c>
      <c r="AX65" s="17">
        <f t="shared" si="5"/>
        <v>0.332752337189035</v>
      </c>
      <c r="AY65" s="17">
        <f t="shared" si="5"/>
        <v>0.31168719503020137</v>
      </c>
      <c r="AZ65" s="17">
        <f t="shared" si="6"/>
        <v>63.0352023311557</v>
      </c>
      <c r="BA65" s="17">
        <f t="shared" si="6"/>
        <v>63.11202662018698</v>
      </c>
      <c r="BB65" s="17">
        <f t="shared" si="6"/>
        <v>63.07689000666365</v>
      </c>
      <c r="BC65" s="17">
        <f t="shared" si="7"/>
        <v>7.8112515862198615</v>
      </c>
      <c r="BD65" s="17">
        <f t="shared" si="7"/>
        <v>8.069244176834099</v>
      </c>
      <c r="BE65" s="17">
        <f t="shared" si="7"/>
        <v>7.951247823563552</v>
      </c>
      <c r="BF65" s="18"/>
    </row>
    <row r="66" spans="1:58" ht="15">
      <c r="A66" s="19" t="s">
        <v>201</v>
      </c>
      <c r="B66" s="19" t="s">
        <v>21</v>
      </c>
      <c r="C66" s="19" t="s">
        <v>202</v>
      </c>
      <c r="D66" s="16">
        <v>2760</v>
      </c>
      <c r="E66" s="16">
        <v>4389</v>
      </c>
      <c r="F66" s="16">
        <v>7149</v>
      </c>
      <c r="G66" s="16">
        <v>533</v>
      </c>
      <c r="H66" s="16">
        <v>872</v>
      </c>
      <c r="I66" s="16">
        <v>1405</v>
      </c>
      <c r="J66" s="16">
        <v>12</v>
      </c>
      <c r="K66" s="16">
        <v>23</v>
      </c>
      <c r="L66" s="16">
        <v>35</v>
      </c>
      <c r="M66" s="16">
        <v>2215</v>
      </c>
      <c r="N66" s="16">
        <v>3494</v>
      </c>
      <c r="O66" s="16">
        <v>5709</v>
      </c>
      <c r="P66" s="18" t="s">
        <v>49</v>
      </c>
      <c r="Q66" s="18" t="s">
        <v>49</v>
      </c>
      <c r="R66" s="18" t="s">
        <v>49</v>
      </c>
      <c r="S66" s="17">
        <f t="shared" si="0"/>
        <v>19.31159420289855</v>
      </c>
      <c r="T66" s="17">
        <f t="shared" si="0"/>
        <v>19.867851446798817</v>
      </c>
      <c r="U66" s="17">
        <f t="shared" si="0"/>
        <v>19.65309833543153</v>
      </c>
      <c r="V66" s="17">
        <f t="shared" si="1"/>
        <v>0.43478260869565216</v>
      </c>
      <c r="W66" s="17">
        <f t="shared" si="1"/>
        <v>0.5240373661426293</v>
      </c>
      <c r="X66" s="17">
        <f t="shared" si="1"/>
        <v>0.4895789620926004</v>
      </c>
      <c r="Y66" s="17">
        <f t="shared" si="2"/>
        <v>80.2536231884058</v>
      </c>
      <c r="Z66" s="17">
        <f t="shared" si="2"/>
        <v>79.60811118705855</v>
      </c>
      <c r="AA66" s="17">
        <f t="shared" si="2"/>
        <v>79.85732270247587</v>
      </c>
      <c r="AB66" s="17"/>
      <c r="AC66" s="17"/>
      <c r="AD66" s="17"/>
      <c r="AE66" s="16">
        <v>2268</v>
      </c>
      <c r="AF66" s="16">
        <v>3741</v>
      </c>
      <c r="AG66" s="16">
        <v>6009</v>
      </c>
      <c r="AH66" s="16">
        <v>423</v>
      </c>
      <c r="AI66" s="16">
        <v>708</v>
      </c>
      <c r="AJ66" s="16">
        <v>1131</v>
      </c>
      <c r="AK66" s="16">
        <v>11</v>
      </c>
      <c r="AL66" s="16">
        <v>17</v>
      </c>
      <c r="AM66" s="16">
        <v>28</v>
      </c>
      <c r="AN66" s="16">
        <v>1834</v>
      </c>
      <c r="AO66" s="16">
        <v>3016</v>
      </c>
      <c r="AP66" s="16">
        <v>4850</v>
      </c>
      <c r="AQ66" s="18" t="s">
        <v>49</v>
      </c>
      <c r="AR66" s="18" t="s">
        <v>49</v>
      </c>
      <c r="AS66" s="18" t="s">
        <v>49</v>
      </c>
      <c r="AT66" s="17">
        <f t="shared" si="4"/>
        <v>18.650793650793652</v>
      </c>
      <c r="AU66" s="17">
        <f t="shared" si="4"/>
        <v>18.92542101042502</v>
      </c>
      <c r="AV66" s="17">
        <f t="shared" si="4"/>
        <v>18.821767348976532</v>
      </c>
      <c r="AW66" s="17">
        <f t="shared" si="5"/>
        <v>0.48500881834215165</v>
      </c>
      <c r="AX66" s="17">
        <f t="shared" si="5"/>
        <v>0.45442395081529</v>
      </c>
      <c r="AY66" s="17">
        <f t="shared" si="5"/>
        <v>0.4659677150940256</v>
      </c>
      <c r="AZ66" s="17">
        <f t="shared" si="6"/>
        <v>80.8641975308642</v>
      </c>
      <c r="BA66" s="17">
        <f t="shared" si="6"/>
        <v>80.62015503875969</v>
      </c>
      <c r="BB66" s="17">
        <f t="shared" si="6"/>
        <v>80.71226493592944</v>
      </c>
      <c r="BC66" s="17"/>
      <c r="BD66" s="17"/>
      <c r="BE66" s="17"/>
      <c r="BF66" s="18"/>
    </row>
    <row r="67" spans="1:58" ht="15">
      <c r="A67" s="19" t="s">
        <v>203</v>
      </c>
      <c r="B67" s="19" t="s">
        <v>21</v>
      </c>
      <c r="C67" s="19" t="s">
        <v>204</v>
      </c>
      <c r="D67" s="16">
        <v>18480</v>
      </c>
      <c r="E67" s="16">
        <v>20360</v>
      </c>
      <c r="F67" s="16">
        <v>38840</v>
      </c>
      <c r="G67" s="16">
        <v>3823</v>
      </c>
      <c r="H67" s="16">
        <v>5257</v>
      </c>
      <c r="I67" s="16">
        <v>9080</v>
      </c>
      <c r="J67" s="16">
        <v>194</v>
      </c>
      <c r="K67" s="16">
        <v>292</v>
      </c>
      <c r="L67" s="16">
        <v>486</v>
      </c>
      <c r="M67" s="16">
        <v>11836</v>
      </c>
      <c r="N67" s="16">
        <v>12455</v>
      </c>
      <c r="O67" s="16">
        <v>24291</v>
      </c>
      <c r="P67" s="16">
        <v>2627</v>
      </c>
      <c r="Q67" s="16">
        <v>2356</v>
      </c>
      <c r="R67" s="16">
        <v>4983</v>
      </c>
      <c r="S67" s="17">
        <f t="shared" si="0"/>
        <v>20.687229437229437</v>
      </c>
      <c r="T67" s="17">
        <f t="shared" si="0"/>
        <v>25.820235756385067</v>
      </c>
      <c r="U67" s="17">
        <f t="shared" si="0"/>
        <v>23.377960865087537</v>
      </c>
      <c r="V67" s="17">
        <f t="shared" si="1"/>
        <v>1.0497835497835497</v>
      </c>
      <c r="W67" s="17">
        <f t="shared" si="1"/>
        <v>1.4341846758349706</v>
      </c>
      <c r="X67" s="17">
        <f t="shared" si="1"/>
        <v>1.251287332646756</v>
      </c>
      <c r="Y67" s="17">
        <f t="shared" si="2"/>
        <v>64.04761904761904</v>
      </c>
      <c r="Z67" s="17">
        <f t="shared" si="2"/>
        <v>61.17387033398821</v>
      </c>
      <c r="AA67" s="17">
        <f t="shared" si="2"/>
        <v>62.54119464469618</v>
      </c>
      <c r="AB67" s="17">
        <f t="shared" si="3"/>
        <v>14.215367965367964</v>
      </c>
      <c r="AC67" s="17">
        <f t="shared" si="3"/>
        <v>11.571709233791747</v>
      </c>
      <c r="AD67" s="17">
        <f t="shared" si="3"/>
        <v>12.829557157569516</v>
      </c>
      <c r="AE67" s="16">
        <v>13455</v>
      </c>
      <c r="AF67" s="16">
        <v>14253</v>
      </c>
      <c r="AG67" s="16">
        <v>27708</v>
      </c>
      <c r="AH67" s="16">
        <v>2763</v>
      </c>
      <c r="AI67" s="16">
        <v>3605</v>
      </c>
      <c r="AJ67" s="16">
        <v>6368</v>
      </c>
      <c r="AK67" s="16">
        <v>155</v>
      </c>
      <c r="AL67" s="16">
        <v>194</v>
      </c>
      <c r="AM67" s="16">
        <v>349</v>
      </c>
      <c r="AN67" s="16">
        <v>8482</v>
      </c>
      <c r="AO67" s="16">
        <v>8756</v>
      </c>
      <c r="AP67" s="16">
        <v>17238</v>
      </c>
      <c r="AQ67" s="16">
        <v>2055</v>
      </c>
      <c r="AR67" s="16">
        <v>1698</v>
      </c>
      <c r="AS67" s="16">
        <v>3753</v>
      </c>
      <c r="AT67" s="17">
        <f t="shared" si="4"/>
        <v>20.535117056856187</v>
      </c>
      <c r="AU67" s="17">
        <f t="shared" si="4"/>
        <v>25.292920788605905</v>
      </c>
      <c r="AV67" s="17">
        <f t="shared" si="4"/>
        <v>22.982532120687164</v>
      </c>
      <c r="AW67" s="17">
        <f t="shared" si="5"/>
        <v>1.1519881085098476</v>
      </c>
      <c r="AX67" s="17">
        <f t="shared" si="5"/>
        <v>1.3611169578334386</v>
      </c>
      <c r="AY67" s="17">
        <f t="shared" si="5"/>
        <v>1.2595640248303739</v>
      </c>
      <c r="AZ67" s="17">
        <f t="shared" si="6"/>
        <v>63.03976217019696</v>
      </c>
      <c r="BA67" s="17">
        <f t="shared" si="6"/>
        <v>61.43268083912159</v>
      </c>
      <c r="BB67" s="17">
        <f t="shared" si="6"/>
        <v>62.213079255088786</v>
      </c>
      <c r="BC67" s="17">
        <f t="shared" si="7"/>
        <v>15.27313266443701</v>
      </c>
      <c r="BD67" s="17">
        <f t="shared" si="7"/>
        <v>11.913281414439066</v>
      </c>
      <c r="BE67" s="17">
        <f t="shared" si="7"/>
        <v>13.544824599393676</v>
      </c>
      <c r="BF67" s="18"/>
    </row>
    <row r="68" spans="1:58" ht="15">
      <c r="A68" s="19" t="s">
        <v>205</v>
      </c>
      <c r="B68" s="19" t="s">
        <v>21</v>
      </c>
      <c r="C68" s="19" t="s">
        <v>206</v>
      </c>
      <c r="D68" s="16">
        <v>33608</v>
      </c>
      <c r="E68" s="16">
        <v>40716</v>
      </c>
      <c r="F68" s="16">
        <v>74324</v>
      </c>
      <c r="G68" s="16">
        <v>16618</v>
      </c>
      <c r="H68" s="16">
        <v>20578</v>
      </c>
      <c r="I68" s="16">
        <v>37196</v>
      </c>
      <c r="J68" s="16">
        <v>19</v>
      </c>
      <c r="K68" s="16">
        <v>14</v>
      </c>
      <c r="L68" s="16">
        <v>33</v>
      </c>
      <c r="M68" s="16">
        <v>13433</v>
      </c>
      <c r="N68" s="16">
        <v>16223</v>
      </c>
      <c r="O68" s="16">
        <v>29656</v>
      </c>
      <c r="P68" s="16">
        <v>3538</v>
      </c>
      <c r="Q68" s="16">
        <v>3901</v>
      </c>
      <c r="R68" s="16">
        <v>7439</v>
      </c>
      <c r="S68" s="17">
        <f t="shared" si="0"/>
        <v>49.446560342775534</v>
      </c>
      <c r="T68" s="17">
        <f t="shared" si="0"/>
        <v>50.54032812653503</v>
      </c>
      <c r="U68" s="17">
        <f t="shared" si="0"/>
        <v>50.04574565416286</v>
      </c>
      <c r="V68" s="17">
        <f t="shared" si="1"/>
        <v>0.05653415853368246</v>
      </c>
      <c r="W68" s="17">
        <f t="shared" si="1"/>
        <v>0.03438451714313783</v>
      </c>
      <c r="X68" s="17">
        <f t="shared" si="1"/>
        <v>0.044400193746299985</v>
      </c>
      <c r="Y68" s="17">
        <f t="shared" si="2"/>
        <v>39.969650083313496</v>
      </c>
      <c r="Z68" s="17">
        <f t="shared" si="2"/>
        <v>39.844287258080364</v>
      </c>
      <c r="AA68" s="17">
        <f t="shared" si="2"/>
        <v>39.90097411334158</v>
      </c>
      <c r="AB68" s="17">
        <f t="shared" si="3"/>
        <v>10.527255415377292</v>
      </c>
      <c r="AC68" s="17">
        <f t="shared" si="3"/>
        <v>9.581000098241478</v>
      </c>
      <c r="AD68" s="17">
        <f t="shared" si="3"/>
        <v>10.00888003874926</v>
      </c>
      <c r="AE68" s="16">
        <v>24353</v>
      </c>
      <c r="AF68" s="16">
        <v>29474</v>
      </c>
      <c r="AG68" s="16">
        <v>53827</v>
      </c>
      <c r="AH68" s="16">
        <v>11707</v>
      </c>
      <c r="AI68" s="16">
        <v>14647</v>
      </c>
      <c r="AJ68" s="16">
        <v>26354</v>
      </c>
      <c r="AK68" s="16">
        <v>16</v>
      </c>
      <c r="AL68" s="16">
        <v>9</v>
      </c>
      <c r="AM68" s="16">
        <v>25</v>
      </c>
      <c r="AN68" s="16">
        <v>9918</v>
      </c>
      <c r="AO68" s="16">
        <v>11823</v>
      </c>
      <c r="AP68" s="16">
        <v>21741</v>
      </c>
      <c r="AQ68" s="16">
        <v>2712</v>
      </c>
      <c r="AR68" s="16">
        <v>2995</v>
      </c>
      <c r="AS68" s="16">
        <v>5707</v>
      </c>
      <c r="AT68" s="17">
        <f t="shared" si="4"/>
        <v>48.072106106023895</v>
      </c>
      <c r="AU68" s="17">
        <f t="shared" si="4"/>
        <v>49.694646128791476</v>
      </c>
      <c r="AV68" s="17">
        <f t="shared" si="4"/>
        <v>48.9605588273543</v>
      </c>
      <c r="AW68" s="17">
        <f t="shared" si="5"/>
        <v>0.0657003243953517</v>
      </c>
      <c r="AX68" s="17">
        <f t="shared" si="5"/>
        <v>0.030535387120852277</v>
      </c>
      <c r="AY68" s="17">
        <f t="shared" si="5"/>
        <v>0.046445092611514666</v>
      </c>
      <c r="AZ68" s="17">
        <f t="shared" si="6"/>
        <v>40.72598858456863</v>
      </c>
      <c r="BA68" s="17">
        <f t="shared" si="6"/>
        <v>40.113320214426274</v>
      </c>
      <c r="BB68" s="17">
        <f t="shared" si="6"/>
        <v>40.390510338677615</v>
      </c>
      <c r="BC68" s="17">
        <f t="shared" si="7"/>
        <v>11.136204985012114</v>
      </c>
      <c r="BD68" s="17">
        <f t="shared" si="7"/>
        <v>10.161498269661397</v>
      </c>
      <c r="BE68" s="17">
        <f t="shared" si="7"/>
        <v>10.602485741356569</v>
      </c>
      <c r="BF68" s="18"/>
    </row>
    <row r="69" spans="1:58" ht="15">
      <c r="A69" s="19" t="s">
        <v>207</v>
      </c>
      <c r="B69" s="19" t="s">
        <v>21</v>
      </c>
      <c r="C69" s="19" t="s">
        <v>208</v>
      </c>
      <c r="D69" s="16">
        <v>6068</v>
      </c>
      <c r="E69" s="16">
        <v>16885</v>
      </c>
      <c r="F69" s="16">
        <v>22953</v>
      </c>
      <c r="G69" s="16">
        <v>1674</v>
      </c>
      <c r="H69" s="16">
        <v>5469</v>
      </c>
      <c r="I69" s="16">
        <v>7143</v>
      </c>
      <c r="J69" s="16">
        <v>2251</v>
      </c>
      <c r="K69" s="16">
        <v>3952</v>
      </c>
      <c r="L69" s="16">
        <v>6203</v>
      </c>
      <c r="M69" s="16">
        <v>1981</v>
      </c>
      <c r="N69" s="16">
        <v>6755</v>
      </c>
      <c r="O69" s="16">
        <v>8736</v>
      </c>
      <c r="P69" s="16">
        <v>162</v>
      </c>
      <c r="Q69" s="16">
        <v>709</v>
      </c>
      <c r="R69" s="16">
        <v>871</v>
      </c>
      <c r="S69" s="17">
        <f t="shared" si="0"/>
        <v>27.587343441001977</v>
      </c>
      <c r="T69" s="17">
        <f t="shared" si="0"/>
        <v>32.38969499555819</v>
      </c>
      <c r="U69" s="17">
        <f t="shared" si="0"/>
        <v>31.12011501764475</v>
      </c>
      <c r="V69" s="17">
        <f t="shared" si="1"/>
        <v>37.09624258404746</v>
      </c>
      <c r="W69" s="17">
        <f t="shared" si="1"/>
        <v>23.40538939887474</v>
      </c>
      <c r="X69" s="17">
        <f t="shared" si="1"/>
        <v>27.024789787827295</v>
      </c>
      <c r="Y69" s="17">
        <f t="shared" si="2"/>
        <v>32.64667106130521</v>
      </c>
      <c r="Z69" s="17">
        <f t="shared" si="2"/>
        <v>40.00592241634587</v>
      </c>
      <c r="AA69" s="17">
        <f t="shared" si="2"/>
        <v>38.06038426349497</v>
      </c>
      <c r="AB69" s="17">
        <f t="shared" si="3"/>
        <v>2.6697429136453525</v>
      </c>
      <c r="AC69" s="17">
        <f t="shared" si="3"/>
        <v>4.198993189221202</v>
      </c>
      <c r="AD69" s="17">
        <f t="shared" si="3"/>
        <v>3.7947109310329803</v>
      </c>
      <c r="AE69" s="16">
        <v>3828</v>
      </c>
      <c r="AF69" s="16">
        <v>10032</v>
      </c>
      <c r="AG69" s="16">
        <v>13860</v>
      </c>
      <c r="AH69" s="16">
        <v>966</v>
      </c>
      <c r="AI69" s="16">
        <v>2968</v>
      </c>
      <c r="AJ69" s="16">
        <v>3934</v>
      </c>
      <c r="AK69" s="16">
        <v>1490</v>
      </c>
      <c r="AL69" s="16">
        <v>2537</v>
      </c>
      <c r="AM69" s="16">
        <v>4027</v>
      </c>
      <c r="AN69" s="16">
        <v>1259</v>
      </c>
      <c r="AO69" s="16">
        <v>4088</v>
      </c>
      <c r="AP69" s="16">
        <v>5347</v>
      </c>
      <c r="AQ69" s="16">
        <v>113</v>
      </c>
      <c r="AR69" s="16">
        <v>439</v>
      </c>
      <c r="AS69" s="16">
        <v>552</v>
      </c>
      <c r="AT69" s="17">
        <f t="shared" si="4"/>
        <v>25.235109717868337</v>
      </c>
      <c r="AU69" s="17">
        <f t="shared" si="4"/>
        <v>29.58532695374801</v>
      </c>
      <c r="AV69" s="17">
        <f t="shared" si="4"/>
        <v>28.383838383838384</v>
      </c>
      <c r="AW69" s="17">
        <f t="shared" si="5"/>
        <v>38.92371995820272</v>
      </c>
      <c r="AX69" s="17">
        <f t="shared" si="5"/>
        <v>25.289074960127593</v>
      </c>
      <c r="AY69" s="17">
        <f t="shared" si="5"/>
        <v>29.054834054834057</v>
      </c>
      <c r="AZ69" s="17">
        <f t="shared" si="6"/>
        <v>32.88923719958203</v>
      </c>
      <c r="BA69" s="17">
        <f t="shared" si="6"/>
        <v>40.749601275917065</v>
      </c>
      <c r="BB69" s="17">
        <f t="shared" si="6"/>
        <v>38.57864357864358</v>
      </c>
      <c r="BC69" s="17">
        <f t="shared" si="7"/>
        <v>2.9519331243469176</v>
      </c>
      <c r="BD69" s="17">
        <f t="shared" si="7"/>
        <v>4.3759968102073366</v>
      </c>
      <c r="BE69" s="17">
        <f t="shared" si="7"/>
        <v>3.982683982683983</v>
      </c>
      <c r="BF69" s="18"/>
    </row>
    <row r="70" spans="1:58" ht="15">
      <c r="A70" s="19" t="s">
        <v>209</v>
      </c>
      <c r="B70" s="19" t="s">
        <v>21</v>
      </c>
      <c r="C70" s="19" t="s">
        <v>210</v>
      </c>
      <c r="D70" s="16">
        <v>9304</v>
      </c>
      <c r="E70" s="16">
        <v>22660</v>
      </c>
      <c r="F70" s="16">
        <v>31964</v>
      </c>
      <c r="G70" s="16">
        <v>3786</v>
      </c>
      <c r="H70" s="16">
        <v>8017</v>
      </c>
      <c r="I70" s="16">
        <v>11803</v>
      </c>
      <c r="J70" s="16">
        <v>17</v>
      </c>
      <c r="K70" s="16">
        <v>81</v>
      </c>
      <c r="L70" s="16">
        <v>98</v>
      </c>
      <c r="M70" s="16">
        <v>4848</v>
      </c>
      <c r="N70" s="16">
        <v>13387</v>
      </c>
      <c r="O70" s="16">
        <v>18235</v>
      </c>
      <c r="P70" s="16">
        <v>653</v>
      </c>
      <c r="Q70" s="16">
        <v>1175</v>
      </c>
      <c r="R70" s="16">
        <v>1828</v>
      </c>
      <c r="S70" s="17">
        <f aca="true" t="shared" si="8" ref="S70:U74">SUM(G70/D70*100)</f>
        <v>40.692175408426486</v>
      </c>
      <c r="T70" s="17">
        <f t="shared" si="8"/>
        <v>35.379523389232126</v>
      </c>
      <c r="U70" s="17">
        <f t="shared" si="8"/>
        <v>36.925916656238265</v>
      </c>
      <c r="V70" s="17">
        <f aca="true" t="shared" si="9" ref="V70:X74">SUM(J70/D70*100)</f>
        <v>0.1827171109200344</v>
      </c>
      <c r="W70" s="17">
        <f t="shared" si="9"/>
        <v>0.3574580759046779</v>
      </c>
      <c r="X70" s="17">
        <f t="shared" si="9"/>
        <v>0.30659491928419474</v>
      </c>
      <c r="Y70" s="17">
        <f aca="true" t="shared" si="10" ref="Y70:AA74">SUM(M70/D70*100)</f>
        <v>52.10662080825451</v>
      </c>
      <c r="Z70" s="17">
        <f t="shared" si="10"/>
        <v>59.077669902912625</v>
      </c>
      <c r="AA70" s="17">
        <f t="shared" si="10"/>
        <v>57.048554623951944</v>
      </c>
      <c r="AB70" s="17">
        <f aca="true" t="shared" si="11" ref="AB70:AD74">SUM(P70/D70*100)</f>
        <v>7.018486672398969</v>
      </c>
      <c r="AC70" s="17">
        <f t="shared" si="11"/>
        <v>5.185348631950574</v>
      </c>
      <c r="AD70" s="17">
        <f t="shared" si="11"/>
        <v>5.718933800525591</v>
      </c>
      <c r="AE70" s="16">
        <v>6088</v>
      </c>
      <c r="AF70" s="16">
        <v>13456</v>
      </c>
      <c r="AG70" s="16">
        <v>19544</v>
      </c>
      <c r="AH70" s="16">
        <v>2575</v>
      </c>
      <c r="AI70" s="16">
        <v>4839</v>
      </c>
      <c r="AJ70" s="16">
        <v>7414</v>
      </c>
      <c r="AK70" s="16">
        <v>16</v>
      </c>
      <c r="AL70" s="16">
        <v>59</v>
      </c>
      <c r="AM70" s="16">
        <v>75</v>
      </c>
      <c r="AN70" s="16">
        <v>3034</v>
      </c>
      <c r="AO70" s="16">
        <v>7869</v>
      </c>
      <c r="AP70" s="16">
        <v>10903</v>
      </c>
      <c r="AQ70" s="16">
        <v>463</v>
      </c>
      <c r="AR70" s="16">
        <v>689</v>
      </c>
      <c r="AS70" s="16">
        <v>1152</v>
      </c>
      <c r="AT70" s="17">
        <f aca="true" t="shared" si="12" ref="AT70:AV74">SUM(AH70/AE70*100)</f>
        <v>42.296320630749015</v>
      </c>
      <c r="AU70" s="17">
        <f t="shared" si="12"/>
        <v>35.96165279429251</v>
      </c>
      <c r="AV70" s="17">
        <f t="shared" si="12"/>
        <v>37.93491608677855</v>
      </c>
      <c r="AW70" s="17">
        <f aca="true" t="shared" si="13" ref="AW70:AY74">SUM(AK70/AE70*100)</f>
        <v>0.2628120893561104</v>
      </c>
      <c r="AX70" s="17">
        <f t="shared" si="13"/>
        <v>0.43846611177170036</v>
      </c>
      <c r="AY70" s="17">
        <f t="shared" si="13"/>
        <v>0.38374948833401556</v>
      </c>
      <c r="AZ70" s="17">
        <f aca="true" t="shared" si="14" ref="AZ70:BB74">SUM(AN70/AE70*100)</f>
        <v>49.83574244415243</v>
      </c>
      <c r="BA70" s="17">
        <f t="shared" si="14"/>
        <v>58.4794887039239</v>
      </c>
      <c r="BB70" s="17">
        <f t="shared" si="14"/>
        <v>55.78694228407696</v>
      </c>
      <c r="BC70" s="17">
        <f aca="true" t="shared" si="15" ref="BC70:BE74">SUM(AQ70/AE70*100)</f>
        <v>7.605124835742444</v>
      </c>
      <c r="BD70" s="17">
        <f t="shared" si="15"/>
        <v>5.120392390011891</v>
      </c>
      <c r="BE70" s="17">
        <f t="shared" si="15"/>
        <v>5.894392140810479</v>
      </c>
      <c r="BF70" s="18"/>
    </row>
    <row r="71" spans="1:58" ht="15">
      <c r="A71" s="19" t="s">
        <v>211</v>
      </c>
      <c r="B71" s="19" t="s">
        <v>21</v>
      </c>
      <c r="C71" s="19" t="s">
        <v>212</v>
      </c>
      <c r="D71" s="16">
        <v>18463</v>
      </c>
      <c r="E71" s="16">
        <v>23068</v>
      </c>
      <c r="F71" s="16">
        <v>41531</v>
      </c>
      <c r="G71" s="16">
        <v>7421</v>
      </c>
      <c r="H71" s="16">
        <v>9187</v>
      </c>
      <c r="I71" s="16">
        <v>16608</v>
      </c>
      <c r="J71" s="16">
        <v>45</v>
      </c>
      <c r="K71" s="16">
        <v>36</v>
      </c>
      <c r="L71" s="16">
        <v>81</v>
      </c>
      <c r="M71" s="16">
        <v>10053</v>
      </c>
      <c r="N71" s="16">
        <v>12744</v>
      </c>
      <c r="O71" s="16">
        <v>22797</v>
      </c>
      <c r="P71" s="16">
        <v>944</v>
      </c>
      <c r="Q71" s="16">
        <v>1101</v>
      </c>
      <c r="R71" s="16">
        <v>2045</v>
      </c>
      <c r="S71" s="17">
        <f t="shared" si="8"/>
        <v>40.193901316145805</v>
      </c>
      <c r="T71" s="17">
        <f t="shared" si="8"/>
        <v>39.82573261661176</v>
      </c>
      <c r="U71" s="17">
        <f t="shared" si="8"/>
        <v>39.98940550432207</v>
      </c>
      <c r="V71" s="17">
        <f t="shared" si="9"/>
        <v>0.2437307046525483</v>
      </c>
      <c r="W71" s="17">
        <f t="shared" si="9"/>
        <v>0.15606034333275534</v>
      </c>
      <c r="X71" s="17">
        <f t="shared" si="9"/>
        <v>0.19503503407093498</v>
      </c>
      <c r="Y71" s="17">
        <f t="shared" si="10"/>
        <v>54.449439419379296</v>
      </c>
      <c r="Z71" s="17">
        <f t="shared" si="10"/>
        <v>55.24536153979539</v>
      </c>
      <c r="AA71" s="17">
        <f t="shared" si="10"/>
        <v>54.89152681129759</v>
      </c>
      <c r="AB71" s="17">
        <f t="shared" si="11"/>
        <v>5.112928559822348</v>
      </c>
      <c r="AC71" s="17">
        <f t="shared" si="11"/>
        <v>4.7728455002601</v>
      </c>
      <c r="AD71" s="17">
        <f t="shared" si="11"/>
        <v>4.924032650309408</v>
      </c>
      <c r="AE71" s="16">
        <v>14241</v>
      </c>
      <c r="AF71" s="16">
        <v>17810</v>
      </c>
      <c r="AG71" s="16">
        <v>32051</v>
      </c>
      <c r="AH71" s="16">
        <v>5761</v>
      </c>
      <c r="AI71" s="16">
        <v>6910</v>
      </c>
      <c r="AJ71" s="16">
        <v>12671</v>
      </c>
      <c r="AK71" s="16">
        <v>41</v>
      </c>
      <c r="AL71" s="16">
        <v>35</v>
      </c>
      <c r="AM71" s="16">
        <v>76</v>
      </c>
      <c r="AN71" s="16">
        <v>7730</v>
      </c>
      <c r="AO71" s="16">
        <v>10020</v>
      </c>
      <c r="AP71" s="16">
        <v>17750</v>
      </c>
      <c r="AQ71" s="16">
        <v>709</v>
      </c>
      <c r="AR71" s="16">
        <v>845</v>
      </c>
      <c r="AS71" s="16">
        <v>1554</v>
      </c>
      <c r="AT71" s="17">
        <f t="shared" si="12"/>
        <v>40.453619830068114</v>
      </c>
      <c r="AU71" s="17">
        <f t="shared" si="12"/>
        <v>38.79842784952274</v>
      </c>
      <c r="AV71" s="17">
        <f t="shared" si="12"/>
        <v>39.5338678980375</v>
      </c>
      <c r="AW71" s="17">
        <f t="shared" si="13"/>
        <v>0.28790113053858574</v>
      </c>
      <c r="AX71" s="17">
        <f t="shared" si="13"/>
        <v>0.19651880965749577</v>
      </c>
      <c r="AY71" s="17">
        <f t="shared" si="13"/>
        <v>0.23712208667436271</v>
      </c>
      <c r="AZ71" s="17">
        <f t="shared" si="14"/>
        <v>54.279896074713854</v>
      </c>
      <c r="BA71" s="17">
        <f t="shared" si="14"/>
        <v>56.26052779337451</v>
      </c>
      <c r="BB71" s="17">
        <f t="shared" si="14"/>
        <v>55.38048734828867</v>
      </c>
      <c r="BC71" s="17">
        <f t="shared" si="15"/>
        <v>4.978582964679447</v>
      </c>
      <c r="BD71" s="17">
        <f t="shared" si="15"/>
        <v>4.744525547445255</v>
      </c>
      <c r="BE71" s="17">
        <f t="shared" si="15"/>
        <v>4.84852266699947</v>
      </c>
      <c r="BF71" s="18"/>
    </row>
    <row r="72" spans="1:58" ht="15">
      <c r="A72" s="19" t="s">
        <v>213</v>
      </c>
      <c r="B72" s="19" t="s">
        <v>21</v>
      </c>
      <c r="C72" s="19" t="s">
        <v>214</v>
      </c>
      <c r="D72" s="16">
        <v>13605</v>
      </c>
      <c r="E72" s="16">
        <v>32119</v>
      </c>
      <c r="F72" s="16">
        <v>45724</v>
      </c>
      <c r="G72" s="16">
        <v>3026</v>
      </c>
      <c r="H72" s="16">
        <v>6742</v>
      </c>
      <c r="I72" s="16">
        <v>9768</v>
      </c>
      <c r="J72" s="16">
        <v>114</v>
      </c>
      <c r="K72" s="16">
        <v>191</v>
      </c>
      <c r="L72" s="16">
        <v>305</v>
      </c>
      <c r="M72" s="16">
        <v>10082</v>
      </c>
      <c r="N72" s="16">
        <v>24477</v>
      </c>
      <c r="O72" s="16">
        <v>34559</v>
      </c>
      <c r="P72" s="16">
        <v>383</v>
      </c>
      <c r="Q72" s="16">
        <v>709</v>
      </c>
      <c r="R72" s="16">
        <v>1092</v>
      </c>
      <c r="S72" s="17">
        <f t="shared" si="8"/>
        <v>22.241822859242923</v>
      </c>
      <c r="T72" s="17">
        <f t="shared" si="8"/>
        <v>20.990690868333388</v>
      </c>
      <c r="U72" s="17">
        <f t="shared" si="8"/>
        <v>21.36296037092118</v>
      </c>
      <c r="V72" s="17">
        <f t="shared" si="9"/>
        <v>0.8379272326350606</v>
      </c>
      <c r="W72" s="17">
        <f t="shared" si="9"/>
        <v>0.5946635947569975</v>
      </c>
      <c r="X72" s="17">
        <f t="shared" si="9"/>
        <v>0.6670457527775348</v>
      </c>
      <c r="Y72" s="17">
        <f t="shared" si="10"/>
        <v>74.10510841602353</v>
      </c>
      <c r="Z72" s="17">
        <f t="shared" si="10"/>
        <v>76.20722936579595</v>
      </c>
      <c r="AA72" s="17">
        <f t="shared" si="10"/>
        <v>75.5817513778322</v>
      </c>
      <c r="AB72" s="17">
        <f t="shared" si="11"/>
        <v>2.815141492098493</v>
      </c>
      <c r="AC72" s="17">
        <f t="shared" si="11"/>
        <v>2.207416171113671</v>
      </c>
      <c r="AD72" s="17">
        <f t="shared" si="11"/>
        <v>2.3882424984690753</v>
      </c>
      <c r="AE72" s="16">
        <v>12469</v>
      </c>
      <c r="AF72" s="16">
        <v>29492</v>
      </c>
      <c r="AG72" s="16">
        <v>41961</v>
      </c>
      <c r="AH72" s="16">
        <v>2748</v>
      </c>
      <c r="AI72" s="16">
        <v>6122</v>
      </c>
      <c r="AJ72" s="16">
        <v>8870</v>
      </c>
      <c r="AK72" s="16">
        <v>109</v>
      </c>
      <c r="AL72" s="16">
        <v>182</v>
      </c>
      <c r="AM72" s="16">
        <v>291</v>
      </c>
      <c r="AN72" s="16">
        <v>9283</v>
      </c>
      <c r="AO72" s="16">
        <v>22536</v>
      </c>
      <c r="AP72" s="16">
        <v>31819</v>
      </c>
      <c r="AQ72" s="16">
        <v>329</v>
      </c>
      <c r="AR72" s="16">
        <v>652</v>
      </c>
      <c r="AS72" s="16">
        <v>981</v>
      </c>
      <c r="AT72" s="17">
        <f t="shared" si="12"/>
        <v>22.038655866549043</v>
      </c>
      <c r="AU72" s="17">
        <f t="shared" si="12"/>
        <v>20.758171707581717</v>
      </c>
      <c r="AV72" s="17">
        <f t="shared" si="12"/>
        <v>21.138676389981175</v>
      </c>
      <c r="AW72" s="17">
        <f t="shared" si="13"/>
        <v>0.8741679364824765</v>
      </c>
      <c r="AX72" s="17">
        <f t="shared" si="13"/>
        <v>0.6171165061711651</v>
      </c>
      <c r="AY72" s="17">
        <f t="shared" si="13"/>
        <v>0.6935011081718739</v>
      </c>
      <c r="AZ72" s="17">
        <f t="shared" si="14"/>
        <v>74.44863260887</v>
      </c>
      <c r="BA72" s="17">
        <f t="shared" si="14"/>
        <v>76.41394276413943</v>
      </c>
      <c r="BB72" s="17">
        <f t="shared" si="14"/>
        <v>75.82993732275209</v>
      </c>
      <c r="BC72" s="17">
        <f t="shared" si="15"/>
        <v>2.6385435880984844</v>
      </c>
      <c r="BD72" s="17">
        <f t="shared" si="15"/>
        <v>2.2107690221076903</v>
      </c>
      <c r="BE72" s="17">
        <f t="shared" si="15"/>
        <v>2.337885179094874</v>
      </c>
      <c r="BF72" s="18"/>
    </row>
    <row r="73" spans="1:58" ht="15">
      <c r="A73" s="19"/>
      <c r="B73" s="19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8"/>
    </row>
    <row r="74" spans="1:58" ht="15">
      <c r="A74" s="19"/>
      <c r="B74" s="19"/>
      <c r="C74" s="19" t="s">
        <v>33</v>
      </c>
      <c r="D74" s="18">
        <f aca="true" t="shared" si="16" ref="D74:R74">SUM(D5:D73)</f>
        <v>949928</v>
      </c>
      <c r="E74" s="18">
        <f t="shared" si="16"/>
        <v>1792311</v>
      </c>
      <c r="F74" s="18">
        <f t="shared" si="16"/>
        <v>2742239</v>
      </c>
      <c r="G74" s="18">
        <f t="shared" si="16"/>
        <v>289921</v>
      </c>
      <c r="H74" s="18">
        <f t="shared" si="16"/>
        <v>566404</v>
      </c>
      <c r="I74" s="18">
        <f t="shared" si="16"/>
        <v>856325</v>
      </c>
      <c r="J74" s="18">
        <f t="shared" si="16"/>
        <v>8949</v>
      </c>
      <c r="K74" s="18">
        <f t="shared" si="16"/>
        <v>17482</v>
      </c>
      <c r="L74" s="18">
        <f t="shared" si="16"/>
        <v>26431</v>
      </c>
      <c r="M74" s="18">
        <f t="shared" si="16"/>
        <v>565824</v>
      </c>
      <c r="N74" s="18">
        <f t="shared" si="16"/>
        <v>1070863</v>
      </c>
      <c r="O74" s="18">
        <f t="shared" si="16"/>
        <v>1636687</v>
      </c>
      <c r="P74" s="18">
        <f t="shared" si="16"/>
        <v>85234</v>
      </c>
      <c r="Q74" s="18">
        <f t="shared" si="16"/>
        <v>137562</v>
      </c>
      <c r="R74" s="18">
        <f t="shared" si="16"/>
        <v>222796</v>
      </c>
      <c r="S74" s="17">
        <f t="shared" si="8"/>
        <v>30.520313118467925</v>
      </c>
      <c r="T74" s="17">
        <f t="shared" si="8"/>
        <v>31.601881593094056</v>
      </c>
      <c r="U74" s="17">
        <f t="shared" si="8"/>
        <v>31.227219801045784</v>
      </c>
      <c r="V74" s="17">
        <f t="shared" si="9"/>
        <v>0.9420713990955103</v>
      </c>
      <c r="W74" s="17">
        <f t="shared" si="9"/>
        <v>0.9753887578662409</v>
      </c>
      <c r="X74" s="17">
        <f t="shared" si="9"/>
        <v>0.963847425406757</v>
      </c>
      <c r="Y74" s="17">
        <f t="shared" si="10"/>
        <v>59.564935447739195</v>
      </c>
      <c r="Z74" s="17">
        <f t="shared" si="10"/>
        <v>59.74761076621189</v>
      </c>
      <c r="AA74" s="17">
        <f t="shared" si="10"/>
        <v>59.68433094270777</v>
      </c>
      <c r="AB74" s="17">
        <f t="shared" si="11"/>
        <v>8.972680034697367</v>
      </c>
      <c r="AC74" s="17">
        <f t="shared" si="11"/>
        <v>7.675118882827812</v>
      </c>
      <c r="AD74" s="17">
        <f t="shared" si="11"/>
        <v>8.124601830839689</v>
      </c>
      <c r="AE74" s="18">
        <f aca="true" t="shared" si="17" ref="AE74:AS74">SUM(AE5:AE73)</f>
        <v>711119</v>
      </c>
      <c r="AF74" s="18">
        <f t="shared" si="17"/>
        <v>1304900</v>
      </c>
      <c r="AG74" s="18">
        <f t="shared" si="17"/>
        <v>2016019</v>
      </c>
      <c r="AH74" s="18">
        <f t="shared" si="17"/>
        <v>212416</v>
      </c>
      <c r="AI74" s="18">
        <f t="shared" si="17"/>
        <v>404021</v>
      </c>
      <c r="AJ74" s="18">
        <f t="shared" si="17"/>
        <v>616437</v>
      </c>
      <c r="AK74" s="18">
        <f t="shared" si="17"/>
        <v>6384</v>
      </c>
      <c r="AL74" s="18">
        <f t="shared" si="17"/>
        <v>12595</v>
      </c>
      <c r="AM74" s="18">
        <f t="shared" si="17"/>
        <v>18979</v>
      </c>
      <c r="AN74" s="18">
        <f t="shared" si="17"/>
        <v>427182</v>
      </c>
      <c r="AO74" s="18">
        <f t="shared" si="17"/>
        <v>785295</v>
      </c>
      <c r="AP74" s="18">
        <f t="shared" si="17"/>
        <v>1212477</v>
      </c>
      <c r="AQ74" s="18">
        <f t="shared" si="17"/>
        <v>65137</v>
      </c>
      <c r="AR74" s="18">
        <f t="shared" si="17"/>
        <v>102989</v>
      </c>
      <c r="AS74" s="18">
        <f t="shared" si="17"/>
        <v>168126</v>
      </c>
      <c r="AT74" s="17">
        <f t="shared" si="12"/>
        <v>29.870668622269967</v>
      </c>
      <c r="AU74" s="17">
        <f t="shared" si="12"/>
        <v>30.961836156027285</v>
      </c>
      <c r="AV74" s="17">
        <f t="shared" si="12"/>
        <v>30.576943967293957</v>
      </c>
      <c r="AW74" s="17">
        <f t="shared" si="13"/>
        <v>0.8977400406964234</v>
      </c>
      <c r="AX74" s="17">
        <f t="shared" si="13"/>
        <v>0.9652080619204537</v>
      </c>
      <c r="AY74" s="17">
        <f t="shared" si="13"/>
        <v>0.9414097783800649</v>
      </c>
      <c r="AZ74" s="17">
        <f t="shared" si="14"/>
        <v>60.071802328442914</v>
      </c>
      <c r="BA74" s="17">
        <f t="shared" si="14"/>
        <v>60.18047359950954</v>
      </c>
      <c r="BB74" s="17">
        <f t="shared" si="14"/>
        <v>60.142141517515455</v>
      </c>
      <c r="BC74" s="17">
        <f t="shared" si="15"/>
        <v>9.159789008590687</v>
      </c>
      <c r="BD74" s="17">
        <f t="shared" si="15"/>
        <v>7.892482182542723</v>
      </c>
      <c r="BE74" s="17">
        <f t="shared" si="15"/>
        <v>8.339504736810516</v>
      </c>
      <c r="BF74" s="18"/>
    </row>
    <row r="75" spans="1:58" ht="15">
      <c r="A75" s="18"/>
      <c r="B75" s="18"/>
      <c r="C75" s="18"/>
      <c r="D75" s="18"/>
      <c r="E75" s="18"/>
      <c r="F75" s="18">
        <f>SUM(F5:F73)</f>
        <v>2742239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8"/>
    </row>
  </sheetData>
  <sheetProtection/>
  <mergeCells count="20">
    <mergeCell ref="B1:BF1"/>
    <mergeCell ref="D2:AD2"/>
    <mergeCell ref="AE2:BF2"/>
    <mergeCell ref="G3:I3"/>
    <mergeCell ref="J3:L3"/>
    <mergeCell ref="M3:O3"/>
    <mergeCell ref="P3:R3"/>
    <mergeCell ref="S3:U3"/>
    <mergeCell ref="V3:X3"/>
    <mergeCell ref="Y3:AA3"/>
    <mergeCell ref="AT3:AV3"/>
    <mergeCell ref="AW3:AY3"/>
    <mergeCell ref="AZ3:BB3"/>
    <mergeCell ref="BC3:BE3"/>
    <mergeCell ref="AB3:AD3"/>
    <mergeCell ref="AE3:AG3"/>
    <mergeCell ref="AH3:AJ3"/>
    <mergeCell ref="AK3:AM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X1">
      <selection activeCell="AF20" sqref="AF20:BF20"/>
    </sheetView>
  </sheetViews>
  <sheetFormatPr defaultColWidth="9.140625" defaultRowHeight="15"/>
  <sheetData>
    <row r="1" spans="1:57" ht="15.75">
      <c r="A1" s="102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3" spans="1:58" ht="15">
      <c r="A3" s="109" t="s">
        <v>29</v>
      </c>
      <c r="B3" s="109" t="s">
        <v>30</v>
      </c>
      <c r="C3" s="109" t="s">
        <v>215</v>
      </c>
      <c r="D3" s="109"/>
      <c r="E3" s="109"/>
      <c r="F3" s="109" t="s">
        <v>34</v>
      </c>
      <c r="G3" s="109"/>
      <c r="H3" s="109"/>
      <c r="I3" s="109" t="s">
        <v>35</v>
      </c>
      <c r="J3" s="109"/>
      <c r="K3" s="109"/>
      <c r="L3" s="109" t="s">
        <v>36</v>
      </c>
      <c r="M3" s="109"/>
      <c r="N3" s="109"/>
      <c r="O3" s="109" t="s">
        <v>37</v>
      </c>
      <c r="P3" s="109"/>
      <c r="Q3" s="109"/>
      <c r="R3" s="109" t="s">
        <v>38</v>
      </c>
      <c r="S3" s="109"/>
      <c r="T3" s="109"/>
      <c r="U3" s="109" t="s">
        <v>39</v>
      </c>
      <c r="V3" s="109"/>
      <c r="W3" s="109"/>
      <c r="X3" s="109" t="s">
        <v>216</v>
      </c>
      <c r="Y3" s="109"/>
      <c r="Z3" s="109"/>
      <c r="AA3" s="109" t="s">
        <v>41</v>
      </c>
      <c r="AB3" s="109"/>
      <c r="AC3" s="109"/>
      <c r="AD3" s="109" t="s">
        <v>29</v>
      </c>
      <c r="AE3" s="109" t="s">
        <v>30</v>
      </c>
      <c r="AF3" s="109" t="s">
        <v>217</v>
      </c>
      <c r="AG3" s="109"/>
      <c r="AH3" s="109"/>
      <c r="AI3" s="109" t="s">
        <v>34</v>
      </c>
      <c r="AJ3" s="109"/>
      <c r="AK3" s="109"/>
      <c r="AL3" s="109" t="s">
        <v>35</v>
      </c>
      <c r="AM3" s="109"/>
      <c r="AN3" s="109"/>
      <c r="AO3" s="109" t="s">
        <v>36</v>
      </c>
      <c r="AP3" s="109"/>
      <c r="AQ3" s="109"/>
      <c r="AR3" s="109" t="s">
        <v>37</v>
      </c>
      <c r="AS3" s="109"/>
      <c r="AT3" s="109"/>
      <c r="AU3" s="109" t="s">
        <v>38</v>
      </c>
      <c r="AV3" s="109"/>
      <c r="AW3" s="109"/>
      <c r="AX3" s="109" t="s">
        <v>39</v>
      </c>
      <c r="AY3" s="109"/>
      <c r="AZ3" s="109"/>
      <c r="BA3" s="109" t="s">
        <v>216</v>
      </c>
      <c r="BB3" s="109"/>
      <c r="BC3" s="109"/>
      <c r="BD3" s="109" t="s">
        <v>41</v>
      </c>
      <c r="BE3" s="109"/>
      <c r="BF3" s="109"/>
    </row>
    <row r="4" spans="1:58" ht="15">
      <c r="A4" s="109"/>
      <c r="B4" s="109"/>
      <c r="C4" s="20" t="s">
        <v>31</v>
      </c>
      <c r="D4" s="20" t="s">
        <v>32</v>
      </c>
      <c r="E4" s="20" t="s">
        <v>33</v>
      </c>
      <c r="F4" s="20" t="s">
        <v>31</v>
      </c>
      <c r="G4" s="20" t="s">
        <v>32</v>
      </c>
      <c r="H4" s="20" t="s">
        <v>33</v>
      </c>
      <c r="I4" s="20" t="s">
        <v>31</v>
      </c>
      <c r="J4" s="20" t="s">
        <v>32</v>
      </c>
      <c r="K4" s="20" t="s">
        <v>33</v>
      </c>
      <c r="L4" s="20" t="s">
        <v>31</v>
      </c>
      <c r="M4" s="20" t="s">
        <v>32</v>
      </c>
      <c r="N4" s="20" t="s">
        <v>33</v>
      </c>
      <c r="O4" s="20" t="s">
        <v>31</v>
      </c>
      <c r="P4" s="20" t="s">
        <v>32</v>
      </c>
      <c r="Q4" s="20" t="s">
        <v>33</v>
      </c>
      <c r="R4" s="20" t="s">
        <v>31</v>
      </c>
      <c r="S4" s="20" t="s">
        <v>32</v>
      </c>
      <c r="T4" s="20" t="s">
        <v>33</v>
      </c>
      <c r="U4" s="20" t="s">
        <v>31</v>
      </c>
      <c r="V4" s="20" t="s">
        <v>32</v>
      </c>
      <c r="W4" s="20" t="s">
        <v>33</v>
      </c>
      <c r="X4" s="20" t="s">
        <v>31</v>
      </c>
      <c r="Y4" s="20" t="s">
        <v>32</v>
      </c>
      <c r="Z4" s="20" t="s">
        <v>33</v>
      </c>
      <c r="AA4" s="20" t="s">
        <v>31</v>
      </c>
      <c r="AB4" s="20" t="s">
        <v>32</v>
      </c>
      <c r="AC4" s="20" t="s">
        <v>33</v>
      </c>
      <c r="AD4" s="109"/>
      <c r="AE4" s="109"/>
      <c r="AF4" s="20" t="s">
        <v>31</v>
      </c>
      <c r="AG4" s="20" t="s">
        <v>32</v>
      </c>
      <c r="AH4" s="20" t="s">
        <v>33</v>
      </c>
      <c r="AI4" s="20" t="s">
        <v>31</v>
      </c>
      <c r="AJ4" s="20" t="s">
        <v>32</v>
      </c>
      <c r="AK4" s="20" t="s">
        <v>33</v>
      </c>
      <c r="AL4" s="20" t="s">
        <v>31</v>
      </c>
      <c r="AM4" s="20" t="s">
        <v>32</v>
      </c>
      <c r="AN4" s="20" t="s">
        <v>33</v>
      </c>
      <c r="AO4" s="20" t="s">
        <v>31</v>
      </c>
      <c r="AP4" s="20" t="s">
        <v>32</v>
      </c>
      <c r="AQ4" s="20" t="s">
        <v>33</v>
      </c>
      <c r="AR4" s="20" t="s">
        <v>31</v>
      </c>
      <c r="AS4" s="20" t="s">
        <v>32</v>
      </c>
      <c r="AT4" s="20" t="s">
        <v>33</v>
      </c>
      <c r="AU4" s="20" t="s">
        <v>31</v>
      </c>
      <c r="AV4" s="20" t="s">
        <v>32</v>
      </c>
      <c r="AW4" s="20" t="s">
        <v>33</v>
      </c>
      <c r="AX4" s="20" t="s">
        <v>31</v>
      </c>
      <c r="AY4" s="20" t="s">
        <v>32</v>
      </c>
      <c r="AZ4" s="20" t="s">
        <v>33</v>
      </c>
      <c r="BA4" s="20" t="s">
        <v>31</v>
      </c>
      <c r="BB4" s="20" t="s">
        <v>32</v>
      </c>
      <c r="BC4" s="20" t="s">
        <v>33</v>
      </c>
      <c r="BD4" s="20" t="s">
        <v>31</v>
      </c>
      <c r="BE4" s="20" t="s">
        <v>32</v>
      </c>
      <c r="BF4" s="20" t="s">
        <v>33</v>
      </c>
    </row>
    <row r="5" spans="1:58" ht="15">
      <c r="A5" s="21" t="s">
        <v>13</v>
      </c>
      <c r="B5" s="21" t="s">
        <v>218</v>
      </c>
      <c r="C5" s="21">
        <v>6553</v>
      </c>
      <c r="D5" s="21">
        <v>8674</v>
      </c>
      <c r="E5" s="21">
        <v>15227</v>
      </c>
      <c r="F5" s="21">
        <v>63</v>
      </c>
      <c r="G5" s="21">
        <v>95</v>
      </c>
      <c r="H5" s="21">
        <v>158</v>
      </c>
      <c r="I5" s="21">
        <v>5668</v>
      </c>
      <c r="J5" s="21">
        <v>7137</v>
      </c>
      <c r="K5" s="21">
        <v>12805</v>
      </c>
      <c r="L5" s="21">
        <v>822</v>
      </c>
      <c r="M5" s="21">
        <v>1439</v>
      </c>
      <c r="N5" s="21">
        <v>2261</v>
      </c>
      <c r="O5" s="21">
        <v>0</v>
      </c>
      <c r="P5" s="21">
        <v>3</v>
      </c>
      <c r="Q5" s="21">
        <v>3</v>
      </c>
      <c r="R5" s="21">
        <v>0.96</v>
      </c>
      <c r="S5" s="21">
        <v>1.1</v>
      </c>
      <c r="T5" s="21">
        <v>1.04</v>
      </c>
      <c r="U5" s="21">
        <v>86.49</v>
      </c>
      <c r="V5" s="21">
        <v>82.28</v>
      </c>
      <c r="W5" s="21">
        <v>84.09</v>
      </c>
      <c r="X5" s="21">
        <v>12.54</v>
      </c>
      <c r="Y5" s="21">
        <v>16.59</v>
      </c>
      <c r="Z5" s="21">
        <v>14.85</v>
      </c>
      <c r="AA5" s="21">
        <v>0</v>
      </c>
      <c r="AB5" s="21">
        <v>0.03</v>
      </c>
      <c r="AC5" s="21">
        <v>0.02</v>
      </c>
      <c r="AD5" s="21" t="s">
        <v>13</v>
      </c>
      <c r="AE5" s="21" t="s">
        <v>218</v>
      </c>
      <c r="AF5" s="21">
        <v>5327</v>
      </c>
      <c r="AG5" s="21">
        <v>7033</v>
      </c>
      <c r="AH5" s="21">
        <v>12360</v>
      </c>
      <c r="AI5" s="21">
        <v>54</v>
      </c>
      <c r="AJ5" s="21">
        <v>76</v>
      </c>
      <c r="AK5" s="21">
        <v>130</v>
      </c>
      <c r="AL5" s="21">
        <v>4608</v>
      </c>
      <c r="AM5" s="21">
        <v>5775</v>
      </c>
      <c r="AN5" s="21">
        <v>10383</v>
      </c>
      <c r="AO5" s="21">
        <v>665</v>
      </c>
      <c r="AP5" s="21">
        <v>1179</v>
      </c>
      <c r="AQ5" s="21">
        <v>1844</v>
      </c>
      <c r="AR5" s="21">
        <v>0</v>
      </c>
      <c r="AS5" s="21">
        <v>3</v>
      </c>
      <c r="AT5" s="21">
        <v>3</v>
      </c>
      <c r="AU5" s="21">
        <v>1.01</v>
      </c>
      <c r="AV5" s="21">
        <v>1.08</v>
      </c>
      <c r="AW5" s="21">
        <v>1.05</v>
      </c>
      <c r="AX5" s="21">
        <v>86.5</v>
      </c>
      <c r="AY5" s="21">
        <v>82.11</v>
      </c>
      <c r="AZ5" s="21">
        <v>84</v>
      </c>
      <c r="BA5" s="21">
        <v>12.48</v>
      </c>
      <c r="BB5" s="21">
        <v>16.76</v>
      </c>
      <c r="BC5" s="21">
        <v>14.92</v>
      </c>
      <c r="BD5" s="21">
        <v>0</v>
      </c>
      <c r="BE5" s="21">
        <v>0.04</v>
      </c>
      <c r="BF5" s="21">
        <v>0.02</v>
      </c>
    </row>
    <row r="6" spans="1:58" ht="15">
      <c r="A6" s="21" t="s">
        <v>13</v>
      </c>
      <c r="B6" s="21" t="s">
        <v>219</v>
      </c>
      <c r="C6" s="21">
        <v>12408</v>
      </c>
      <c r="D6" s="21">
        <v>28657</v>
      </c>
      <c r="E6" s="21">
        <v>41065</v>
      </c>
      <c r="F6" s="21">
        <v>3236</v>
      </c>
      <c r="G6" s="21">
        <v>7500</v>
      </c>
      <c r="H6" s="21">
        <v>10736</v>
      </c>
      <c r="I6" s="21">
        <v>2339</v>
      </c>
      <c r="J6" s="21">
        <v>5113</v>
      </c>
      <c r="K6" s="21">
        <v>7452</v>
      </c>
      <c r="L6" s="21">
        <v>6806</v>
      </c>
      <c r="M6" s="21">
        <v>15978</v>
      </c>
      <c r="N6" s="21">
        <v>22784</v>
      </c>
      <c r="O6" s="21">
        <v>27</v>
      </c>
      <c r="P6" s="21">
        <v>66</v>
      </c>
      <c r="Q6" s="21">
        <v>93</v>
      </c>
      <c r="R6" s="21">
        <v>26.08</v>
      </c>
      <c r="S6" s="21">
        <v>26.17</v>
      </c>
      <c r="T6" s="21">
        <v>26.14</v>
      </c>
      <c r="U6" s="21">
        <v>18.85</v>
      </c>
      <c r="V6" s="21">
        <v>17.84</v>
      </c>
      <c r="W6" s="21">
        <v>18.15</v>
      </c>
      <c r="X6" s="21">
        <v>54.85</v>
      </c>
      <c r="Y6" s="21">
        <v>55.76</v>
      </c>
      <c r="Z6" s="21">
        <v>55.48</v>
      </c>
      <c r="AA6" s="21">
        <v>0.22</v>
      </c>
      <c r="AB6" s="21">
        <v>0.23</v>
      </c>
      <c r="AC6" s="21">
        <v>0.23</v>
      </c>
      <c r="AD6" s="21" t="s">
        <v>13</v>
      </c>
      <c r="AE6" s="21" t="s">
        <v>219</v>
      </c>
      <c r="AF6" s="21">
        <v>8635</v>
      </c>
      <c r="AG6" s="21">
        <v>19542</v>
      </c>
      <c r="AH6" s="21">
        <v>28177</v>
      </c>
      <c r="AI6" s="21">
        <v>2221</v>
      </c>
      <c r="AJ6" s="21">
        <v>5101</v>
      </c>
      <c r="AK6" s="21">
        <v>7322</v>
      </c>
      <c r="AL6" s="21">
        <v>1558</v>
      </c>
      <c r="AM6" s="21">
        <v>3444</v>
      </c>
      <c r="AN6" s="21">
        <v>5002</v>
      </c>
      <c r="AO6" s="21">
        <v>4837</v>
      </c>
      <c r="AP6" s="21">
        <v>10953</v>
      </c>
      <c r="AQ6" s="21">
        <v>15790</v>
      </c>
      <c r="AR6" s="21">
        <v>19</v>
      </c>
      <c r="AS6" s="21">
        <v>44</v>
      </c>
      <c r="AT6" s="21">
        <v>63</v>
      </c>
      <c r="AU6" s="21">
        <v>25.72</v>
      </c>
      <c r="AV6" s="21">
        <v>26.1</v>
      </c>
      <c r="AW6" s="21">
        <v>25.99</v>
      </c>
      <c r="AX6" s="21">
        <v>18.04</v>
      </c>
      <c r="AY6" s="21">
        <v>17.62</v>
      </c>
      <c r="AZ6" s="21">
        <v>17.75</v>
      </c>
      <c r="BA6" s="21">
        <v>56.02</v>
      </c>
      <c r="BB6" s="21">
        <v>56.05</v>
      </c>
      <c r="BC6" s="21">
        <v>56.04</v>
      </c>
      <c r="BD6" s="21">
        <v>0.22</v>
      </c>
      <c r="BE6" s="21">
        <v>0.23</v>
      </c>
      <c r="BF6" s="21">
        <v>0.22</v>
      </c>
    </row>
    <row r="7" spans="1:58" ht="15">
      <c r="A7" s="21" t="s">
        <v>13</v>
      </c>
      <c r="B7" s="21" t="s">
        <v>220</v>
      </c>
      <c r="C7" s="21">
        <v>5381</v>
      </c>
      <c r="D7" s="21">
        <v>5718</v>
      </c>
      <c r="E7" s="21">
        <v>11099</v>
      </c>
      <c r="F7" s="21">
        <v>118</v>
      </c>
      <c r="G7" s="21">
        <v>149</v>
      </c>
      <c r="H7" s="21">
        <v>267</v>
      </c>
      <c r="I7" s="21">
        <v>4993</v>
      </c>
      <c r="J7" s="21">
        <v>5136</v>
      </c>
      <c r="K7" s="21">
        <v>10129</v>
      </c>
      <c r="L7" s="21">
        <v>267</v>
      </c>
      <c r="M7" s="21">
        <v>425</v>
      </c>
      <c r="N7" s="21">
        <v>692</v>
      </c>
      <c r="O7" s="21">
        <v>3</v>
      </c>
      <c r="P7" s="21">
        <v>8</v>
      </c>
      <c r="Q7" s="21">
        <v>11</v>
      </c>
      <c r="R7" s="21">
        <v>2.19</v>
      </c>
      <c r="S7" s="21">
        <v>2.61</v>
      </c>
      <c r="T7" s="21">
        <v>2.41</v>
      </c>
      <c r="U7" s="21">
        <v>92.79</v>
      </c>
      <c r="V7" s="21">
        <v>89.82</v>
      </c>
      <c r="W7" s="21">
        <v>91.26</v>
      </c>
      <c r="X7" s="21">
        <v>4.96</v>
      </c>
      <c r="Y7" s="21">
        <v>7.43</v>
      </c>
      <c r="Z7" s="21">
        <v>6.23</v>
      </c>
      <c r="AA7" s="21">
        <v>0.06</v>
      </c>
      <c r="AB7" s="21">
        <v>0.14</v>
      </c>
      <c r="AC7" s="21">
        <v>0.1</v>
      </c>
      <c r="AD7" s="21" t="s">
        <v>13</v>
      </c>
      <c r="AE7" s="21" t="s">
        <v>220</v>
      </c>
      <c r="AF7" s="21">
        <v>4042</v>
      </c>
      <c r="AG7" s="21">
        <v>4178</v>
      </c>
      <c r="AH7" s="21">
        <v>8220</v>
      </c>
      <c r="AI7" s="21">
        <v>106</v>
      </c>
      <c r="AJ7" s="21">
        <v>115</v>
      </c>
      <c r="AK7" s="21">
        <v>221</v>
      </c>
      <c r="AL7" s="21">
        <v>3731</v>
      </c>
      <c r="AM7" s="21">
        <v>3709</v>
      </c>
      <c r="AN7" s="21">
        <v>7440</v>
      </c>
      <c r="AO7" s="21">
        <v>202</v>
      </c>
      <c r="AP7" s="21">
        <v>346</v>
      </c>
      <c r="AQ7" s="21">
        <v>548</v>
      </c>
      <c r="AR7" s="21">
        <v>3</v>
      </c>
      <c r="AS7" s="21">
        <v>8</v>
      </c>
      <c r="AT7" s="21">
        <v>11</v>
      </c>
      <c r="AU7" s="21">
        <v>2.62</v>
      </c>
      <c r="AV7" s="21">
        <v>2.75</v>
      </c>
      <c r="AW7" s="21">
        <v>2.69</v>
      </c>
      <c r="AX7" s="21">
        <v>92.31</v>
      </c>
      <c r="AY7" s="21">
        <v>88.77</v>
      </c>
      <c r="AZ7" s="21">
        <v>90.51</v>
      </c>
      <c r="BA7" s="21">
        <v>5</v>
      </c>
      <c r="BB7" s="21">
        <v>8.28</v>
      </c>
      <c r="BC7" s="21">
        <v>6.67</v>
      </c>
      <c r="BD7" s="21">
        <v>0.07</v>
      </c>
      <c r="BE7" s="21">
        <v>0.19</v>
      </c>
      <c r="BF7" s="21">
        <v>0.13</v>
      </c>
    </row>
    <row r="8" spans="1:58" ht="15">
      <c r="A8" s="21" t="s">
        <v>13</v>
      </c>
      <c r="B8" s="21" t="s">
        <v>221</v>
      </c>
      <c r="C8" s="21">
        <v>4843</v>
      </c>
      <c r="D8" s="21">
        <v>11636</v>
      </c>
      <c r="E8" s="21">
        <v>16479</v>
      </c>
      <c r="F8" s="21">
        <v>1406</v>
      </c>
      <c r="G8" s="21">
        <v>3411</v>
      </c>
      <c r="H8" s="21">
        <v>4817</v>
      </c>
      <c r="I8" s="21">
        <v>666</v>
      </c>
      <c r="J8" s="21">
        <v>1499</v>
      </c>
      <c r="K8" s="21">
        <v>2165</v>
      </c>
      <c r="L8" s="21">
        <v>2761</v>
      </c>
      <c r="M8" s="21">
        <v>6711</v>
      </c>
      <c r="N8" s="21">
        <v>9472</v>
      </c>
      <c r="O8" s="21">
        <v>10</v>
      </c>
      <c r="P8" s="21">
        <v>15</v>
      </c>
      <c r="Q8" s="21">
        <v>25</v>
      </c>
      <c r="R8" s="21">
        <v>29.03</v>
      </c>
      <c r="S8" s="21">
        <v>29.31</v>
      </c>
      <c r="T8" s="21">
        <v>29.23</v>
      </c>
      <c r="U8" s="21">
        <v>13.75</v>
      </c>
      <c r="V8" s="21">
        <v>12.88</v>
      </c>
      <c r="W8" s="21">
        <v>13.14</v>
      </c>
      <c r="X8" s="21">
        <v>57.01</v>
      </c>
      <c r="Y8" s="21">
        <v>57.67</v>
      </c>
      <c r="Z8" s="21">
        <v>57.48</v>
      </c>
      <c r="AA8" s="21">
        <v>0.21</v>
      </c>
      <c r="AB8" s="21">
        <v>0.13</v>
      </c>
      <c r="AC8" s="21">
        <v>0.15</v>
      </c>
      <c r="AD8" s="21" t="s">
        <v>13</v>
      </c>
      <c r="AE8" s="21" t="s">
        <v>221</v>
      </c>
      <c r="AF8" s="21">
        <v>4293</v>
      </c>
      <c r="AG8" s="21">
        <v>10182</v>
      </c>
      <c r="AH8" s="21">
        <v>14475</v>
      </c>
      <c r="AI8" s="21">
        <v>1270</v>
      </c>
      <c r="AJ8" s="21">
        <v>3086</v>
      </c>
      <c r="AK8" s="21">
        <v>4356</v>
      </c>
      <c r="AL8" s="21">
        <v>574</v>
      </c>
      <c r="AM8" s="21">
        <v>1263</v>
      </c>
      <c r="AN8" s="21">
        <v>1837</v>
      </c>
      <c r="AO8" s="21">
        <v>2441</v>
      </c>
      <c r="AP8" s="21">
        <v>5822</v>
      </c>
      <c r="AQ8" s="21">
        <v>8263</v>
      </c>
      <c r="AR8" s="21">
        <v>8</v>
      </c>
      <c r="AS8" s="21">
        <v>11</v>
      </c>
      <c r="AT8" s="21">
        <v>19</v>
      </c>
      <c r="AU8" s="21">
        <v>29.58</v>
      </c>
      <c r="AV8" s="21">
        <v>30.31</v>
      </c>
      <c r="AW8" s="21">
        <v>30.09</v>
      </c>
      <c r="AX8" s="21">
        <v>13.37</v>
      </c>
      <c r="AY8" s="21">
        <v>12.4</v>
      </c>
      <c r="AZ8" s="21">
        <v>12.69</v>
      </c>
      <c r="BA8" s="21">
        <v>56.86</v>
      </c>
      <c r="BB8" s="21">
        <v>57.18</v>
      </c>
      <c r="BC8" s="21">
        <v>57.08</v>
      </c>
      <c r="BD8" s="21">
        <v>0.19</v>
      </c>
      <c r="BE8" s="21">
        <v>0.11</v>
      </c>
      <c r="BF8" s="21">
        <v>0.13</v>
      </c>
    </row>
    <row r="9" spans="1:58" ht="15">
      <c r="A9" s="21" t="s">
        <v>13</v>
      </c>
      <c r="B9" s="21" t="s">
        <v>222</v>
      </c>
      <c r="C9" s="21">
        <v>2750</v>
      </c>
      <c r="D9" s="21">
        <v>5534</v>
      </c>
      <c r="E9" s="21">
        <v>8284</v>
      </c>
      <c r="F9" s="21">
        <v>293</v>
      </c>
      <c r="G9" s="21">
        <v>598</v>
      </c>
      <c r="H9" s="21">
        <v>891</v>
      </c>
      <c r="I9" s="21">
        <v>1893</v>
      </c>
      <c r="J9" s="21">
        <v>3532</v>
      </c>
      <c r="K9" s="21">
        <v>5425</v>
      </c>
      <c r="L9" s="21">
        <v>542</v>
      </c>
      <c r="M9" s="21">
        <v>1325</v>
      </c>
      <c r="N9" s="21">
        <v>1867</v>
      </c>
      <c r="O9" s="21">
        <v>22</v>
      </c>
      <c r="P9" s="21">
        <v>79</v>
      </c>
      <c r="Q9" s="21">
        <v>101</v>
      </c>
      <c r="R9" s="21">
        <v>10.65</v>
      </c>
      <c r="S9" s="21">
        <v>10.81</v>
      </c>
      <c r="T9" s="21">
        <v>10.76</v>
      </c>
      <c r="U9" s="21">
        <v>68.84</v>
      </c>
      <c r="V9" s="21">
        <v>63.82</v>
      </c>
      <c r="W9" s="21">
        <v>65.49</v>
      </c>
      <c r="X9" s="21">
        <v>19.71</v>
      </c>
      <c r="Y9" s="21">
        <v>23.94</v>
      </c>
      <c r="Z9" s="21">
        <v>22.54</v>
      </c>
      <c r="AA9" s="21">
        <v>0.8</v>
      </c>
      <c r="AB9" s="21">
        <v>1.43</v>
      </c>
      <c r="AC9" s="21">
        <v>1.22</v>
      </c>
      <c r="AD9" s="21" t="s">
        <v>13</v>
      </c>
      <c r="AE9" s="21" t="s">
        <v>222</v>
      </c>
      <c r="AF9" s="21">
        <v>1984</v>
      </c>
      <c r="AG9" s="21">
        <v>4021</v>
      </c>
      <c r="AH9" s="21">
        <v>6005</v>
      </c>
      <c r="AI9" s="21">
        <v>208</v>
      </c>
      <c r="AJ9" s="21">
        <v>434</v>
      </c>
      <c r="AK9" s="21">
        <v>642</v>
      </c>
      <c r="AL9" s="21">
        <v>1367</v>
      </c>
      <c r="AM9" s="21">
        <v>2539</v>
      </c>
      <c r="AN9" s="21">
        <v>3906</v>
      </c>
      <c r="AO9" s="21">
        <v>391</v>
      </c>
      <c r="AP9" s="21">
        <v>995</v>
      </c>
      <c r="AQ9" s="21">
        <v>1386</v>
      </c>
      <c r="AR9" s="21">
        <v>18</v>
      </c>
      <c r="AS9" s="21">
        <v>53</v>
      </c>
      <c r="AT9" s="21">
        <v>71</v>
      </c>
      <c r="AU9" s="21">
        <v>10.48</v>
      </c>
      <c r="AV9" s="21">
        <v>10.79</v>
      </c>
      <c r="AW9" s="21">
        <v>10.69</v>
      </c>
      <c r="AX9" s="21">
        <v>68.9</v>
      </c>
      <c r="AY9" s="21">
        <v>63.14</v>
      </c>
      <c r="AZ9" s="21">
        <v>65.05</v>
      </c>
      <c r="BA9" s="21">
        <v>19.71</v>
      </c>
      <c r="BB9" s="21">
        <v>24.75</v>
      </c>
      <c r="BC9" s="21">
        <v>23.08</v>
      </c>
      <c r="BD9" s="21">
        <v>0.91</v>
      </c>
      <c r="BE9" s="21">
        <v>1.32</v>
      </c>
      <c r="BF9" s="21">
        <v>1.18</v>
      </c>
    </row>
    <row r="10" spans="1:58" ht="15">
      <c r="A10" s="21" t="s">
        <v>13</v>
      </c>
      <c r="B10" s="21" t="s">
        <v>223</v>
      </c>
      <c r="C10" s="21">
        <v>4841</v>
      </c>
      <c r="D10" s="21">
        <v>8190</v>
      </c>
      <c r="E10" s="21">
        <v>13031</v>
      </c>
      <c r="F10" s="21">
        <v>590</v>
      </c>
      <c r="G10" s="21">
        <v>1014</v>
      </c>
      <c r="H10" s="21">
        <v>1604</v>
      </c>
      <c r="I10" s="21">
        <v>1588</v>
      </c>
      <c r="J10" s="21">
        <v>2252</v>
      </c>
      <c r="K10" s="21">
        <v>3840</v>
      </c>
      <c r="L10" s="21">
        <v>2631</v>
      </c>
      <c r="M10" s="21">
        <v>4893</v>
      </c>
      <c r="N10" s="21">
        <v>7524</v>
      </c>
      <c r="O10" s="21">
        <v>32</v>
      </c>
      <c r="P10" s="21">
        <v>31</v>
      </c>
      <c r="Q10" s="21">
        <v>63</v>
      </c>
      <c r="R10" s="21">
        <v>12.19</v>
      </c>
      <c r="S10" s="21">
        <v>12.38</v>
      </c>
      <c r="T10" s="21">
        <v>12.31</v>
      </c>
      <c r="U10" s="21">
        <v>32.8</v>
      </c>
      <c r="V10" s="21">
        <v>27.5</v>
      </c>
      <c r="W10" s="21">
        <v>29.47</v>
      </c>
      <c r="X10" s="21">
        <v>54.35</v>
      </c>
      <c r="Y10" s="21">
        <v>59.74</v>
      </c>
      <c r="Z10" s="21">
        <v>57.74</v>
      </c>
      <c r="AA10" s="21">
        <v>0.66</v>
      </c>
      <c r="AB10" s="21">
        <v>0.38</v>
      </c>
      <c r="AC10" s="21">
        <v>0.48</v>
      </c>
      <c r="AD10" s="21" t="s">
        <v>13</v>
      </c>
      <c r="AE10" s="21" t="s">
        <v>223</v>
      </c>
      <c r="AF10" s="21">
        <v>3474</v>
      </c>
      <c r="AG10" s="21">
        <v>5901</v>
      </c>
      <c r="AH10" s="21">
        <v>9375</v>
      </c>
      <c r="AI10" s="21">
        <v>448</v>
      </c>
      <c r="AJ10" s="21">
        <v>769</v>
      </c>
      <c r="AK10" s="21">
        <v>1217</v>
      </c>
      <c r="AL10" s="21">
        <v>1103</v>
      </c>
      <c r="AM10" s="21">
        <v>1530</v>
      </c>
      <c r="AN10" s="21">
        <v>2633</v>
      </c>
      <c r="AO10" s="21">
        <v>1901</v>
      </c>
      <c r="AP10" s="21">
        <v>3574</v>
      </c>
      <c r="AQ10" s="21">
        <v>5475</v>
      </c>
      <c r="AR10" s="21">
        <v>22</v>
      </c>
      <c r="AS10" s="21">
        <v>28</v>
      </c>
      <c r="AT10" s="21">
        <v>50</v>
      </c>
      <c r="AU10" s="21">
        <v>12.9</v>
      </c>
      <c r="AV10" s="21">
        <v>13.03</v>
      </c>
      <c r="AW10" s="21">
        <v>12.98</v>
      </c>
      <c r="AX10" s="21">
        <v>31.75</v>
      </c>
      <c r="AY10" s="21">
        <v>25.93</v>
      </c>
      <c r="AZ10" s="21">
        <v>28.09</v>
      </c>
      <c r="BA10" s="21">
        <v>54.72</v>
      </c>
      <c r="BB10" s="21">
        <v>60.57</v>
      </c>
      <c r="BC10" s="21">
        <v>58.4</v>
      </c>
      <c r="BD10" s="21">
        <v>0.63</v>
      </c>
      <c r="BE10" s="21">
        <v>0.47</v>
      </c>
      <c r="BF10" s="21">
        <v>0.53</v>
      </c>
    </row>
    <row r="11" spans="1:58" ht="15">
      <c r="A11" s="21" t="s">
        <v>13</v>
      </c>
      <c r="B11" s="21" t="s">
        <v>224</v>
      </c>
      <c r="C11" s="21">
        <v>952</v>
      </c>
      <c r="D11" s="21">
        <v>3034</v>
      </c>
      <c r="E11" s="21">
        <v>3986</v>
      </c>
      <c r="F11" s="21">
        <v>37</v>
      </c>
      <c r="G11" s="21">
        <v>159</v>
      </c>
      <c r="H11" s="21">
        <v>196</v>
      </c>
      <c r="I11" s="21">
        <v>769</v>
      </c>
      <c r="J11" s="21">
        <v>2250</v>
      </c>
      <c r="K11" s="21">
        <v>3019</v>
      </c>
      <c r="L11" s="21">
        <v>115</v>
      </c>
      <c r="M11" s="21">
        <v>389</v>
      </c>
      <c r="N11" s="21">
        <v>504</v>
      </c>
      <c r="O11" s="21">
        <v>31</v>
      </c>
      <c r="P11" s="21">
        <v>236</v>
      </c>
      <c r="Q11" s="21">
        <v>267</v>
      </c>
      <c r="R11" s="21">
        <v>3.89</v>
      </c>
      <c r="S11" s="21">
        <v>5.24</v>
      </c>
      <c r="T11" s="21">
        <v>4.92</v>
      </c>
      <c r="U11" s="21">
        <v>80.78</v>
      </c>
      <c r="V11" s="21">
        <v>74.16</v>
      </c>
      <c r="W11" s="21">
        <v>75.74</v>
      </c>
      <c r="X11" s="21">
        <v>12.08</v>
      </c>
      <c r="Y11" s="21">
        <v>12.82</v>
      </c>
      <c r="Z11" s="21">
        <v>12.64</v>
      </c>
      <c r="AA11" s="21">
        <v>3.26</v>
      </c>
      <c r="AB11" s="21">
        <v>7.78</v>
      </c>
      <c r="AC11" s="21">
        <v>6.7</v>
      </c>
      <c r="AD11" s="21" t="s">
        <v>13</v>
      </c>
      <c r="AE11" s="21" t="s">
        <v>224</v>
      </c>
      <c r="AF11" s="21">
        <v>952</v>
      </c>
      <c r="AG11" s="21">
        <v>3033</v>
      </c>
      <c r="AH11" s="21">
        <v>3985</v>
      </c>
      <c r="AI11" s="21">
        <v>37</v>
      </c>
      <c r="AJ11" s="21">
        <v>159</v>
      </c>
      <c r="AK11" s="21">
        <v>196</v>
      </c>
      <c r="AL11" s="21">
        <v>769</v>
      </c>
      <c r="AM11" s="21">
        <v>2249</v>
      </c>
      <c r="AN11" s="21">
        <v>3018</v>
      </c>
      <c r="AO11" s="21">
        <v>115</v>
      </c>
      <c r="AP11" s="21">
        <v>389</v>
      </c>
      <c r="AQ11" s="21">
        <v>504</v>
      </c>
      <c r="AR11" s="21">
        <v>31</v>
      </c>
      <c r="AS11" s="21">
        <v>236</v>
      </c>
      <c r="AT11" s="21">
        <v>267</v>
      </c>
      <c r="AU11" s="21">
        <v>3.89</v>
      </c>
      <c r="AV11" s="21">
        <v>5.24</v>
      </c>
      <c r="AW11" s="21">
        <v>4.92</v>
      </c>
      <c r="AX11" s="21">
        <v>80.78</v>
      </c>
      <c r="AY11" s="21">
        <v>74.15</v>
      </c>
      <c r="AZ11" s="21">
        <v>75.73</v>
      </c>
      <c r="BA11" s="21">
        <v>12.08</v>
      </c>
      <c r="BB11" s="21">
        <v>12.83</v>
      </c>
      <c r="BC11" s="21">
        <v>12.65</v>
      </c>
      <c r="BD11" s="21">
        <v>3.26</v>
      </c>
      <c r="BE11" s="21">
        <v>7.78</v>
      </c>
      <c r="BF11" s="21">
        <v>6.7</v>
      </c>
    </row>
    <row r="12" spans="1:58" ht="15">
      <c r="A12" s="21" t="s">
        <v>13</v>
      </c>
      <c r="B12" s="21" t="s">
        <v>225</v>
      </c>
      <c r="C12" s="21">
        <v>1418</v>
      </c>
      <c r="D12" s="21">
        <v>3548</v>
      </c>
      <c r="E12" s="21">
        <v>4966</v>
      </c>
      <c r="F12" s="21">
        <v>113</v>
      </c>
      <c r="G12" s="21">
        <v>328</v>
      </c>
      <c r="H12" s="21">
        <v>441</v>
      </c>
      <c r="I12" s="21">
        <v>989</v>
      </c>
      <c r="J12" s="21">
        <v>2140</v>
      </c>
      <c r="K12" s="21">
        <v>3129</v>
      </c>
      <c r="L12" s="21">
        <v>315</v>
      </c>
      <c r="M12" s="21">
        <v>1078</v>
      </c>
      <c r="N12" s="21">
        <v>1393</v>
      </c>
      <c r="O12" s="21">
        <v>1</v>
      </c>
      <c r="P12" s="21">
        <v>2</v>
      </c>
      <c r="Q12" s="21">
        <v>3</v>
      </c>
      <c r="R12" s="21">
        <v>7.97</v>
      </c>
      <c r="S12" s="21">
        <v>9.24</v>
      </c>
      <c r="T12" s="21">
        <v>8.88</v>
      </c>
      <c r="U12" s="21">
        <v>69.75</v>
      </c>
      <c r="V12" s="21">
        <v>60.32</v>
      </c>
      <c r="W12" s="21">
        <v>63.01</v>
      </c>
      <c r="X12" s="21">
        <v>22.21</v>
      </c>
      <c r="Y12" s="21">
        <v>30.38</v>
      </c>
      <c r="Z12" s="21">
        <v>28.05</v>
      </c>
      <c r="AA12" s="21">
        <v>0.07</v>
      </c>
      <c r="AB12" s="21">
        <v>0.06</v>
      </c>
      <c r="AC12" s="21">
        <v>0.06</v>
      </c>
      <c r="AD12" s="21" t="s">
        <v>13</v>
      </c>
      <c r="AE12" s="21" t="s">
        <v>225</v>
      </c>
      <c r="AF12" s="21">
        <v>1254</v>
      </c>
      <c r="AG12" s="21">
        <v>3142</v>
      </c>
      <c r="AH12" s="21">
        <v>4396</v>
      </c>
      <c r="AI12" s="21">
        <v>108</v>
      </c>
      <c r="AJ12" s="21">
        <v>303</v>
      </c>
      <c r="AK12" s="21">
        <v>411</v>
      </c>
      <c r="AL12" s="21">
        <v>860</v>
      </c>
      <c r="AM12" s="21">
        <v>1864</v>
      </c>
      <c r="AN12" s="21">
        <v>2724</v>
      </c>
      <c r="AO12" s="21">
        <v>285</v>
      </c>
      <c r="AP12" s="21">
        <v>973</v>
      </c>
      <c r="AQ12" s="21">
        <v>1258</v>
      </c>
      <c r="AR12" s="21">
        <v>1</v>
      </c>
      <c r="AS12" s="21">
        <v>2</v>
      </c>
      <c r="AT12" s="21">
        <v>3</v>
      </c>
      <c r="AU12" s="21">
        <v>8.61</v>
      </c>
      <c r="AV12" s="21">
        <v>9.64</v>
      </c>
      <c r="AW12" s="21">
        <v>9.35</v>
      </c>
      <c r="AX12" s="21">
        <v>68.58</v>
      </c>
      <c r="AY12" s="21">
        <v>59.33</v>
      </c>
      <c r="AZ12" s="21">
        <v>61.97</v>
      </c>
      <c r="BA12" s="21">
        <v>22.73</v>
      </c>
      <c r="BB12" s="21">
        <v>30.97</v>
      </c>
      <c r="BC12" s="21">
        <v>28.62</v>
      </c>
      <c r="BD12" s="21">
        <v>0.08</v>
      </c>
      <c r="BE12" s="21">
        <v>0.06</v>
      </c>
      <c r="BF12" s="21">
        <v>0.07</v>
      </c>
    </row>
    <row r="13" spans="1:58" ht="15">
      <c r="A13" s="21" t="s">
        <v>13</v>
      </c>
      <c r="B13" s="21" t="s">
        <v>226</v>
      </c>
      <c r="C13" s="21">
        <v>958</v>
      </c>
      <c r="D13" s="21">
        <v>474</v>
      </c>
      <c r="E13" s="21">
        <v>1432</v>
      </c>
      <c r="F13" s="21">
        <v>36</v>
      </c>
      <c r="G13" s="21">
        <v>30</v>
      </c>
      <c r="H13" s="21">
        <v>66</v>
      </c>
      <c r="I13" s="21">
        <v>702</v>
      </c>
      <c r="J13" s="21">
        <v>306</v>
      </c>
      <c r="K13" s="21">
        <v>1008</v>
      </c>
      <c r="L13" s="21">
        <v>220</v>
      </c>
      <c r="M13" s="21">
        <v>138</v>
      </c>
      <c r="N13" s="21">
        <v>358</v>
      </c>
      <c r="O13" s="21">
        <v>0</v>
      </c>
      <c r="P13" s="21">
        <v>0</v>
      </c>
      <c r="Q13" s="21">
        <v>0</v>
      </c>
      <c r="R13" s="21">
        <v>3.76</v>
      </c>
      <c r="S13" s="21">
        <v>6.33</v>
      </c>
      <c r="T13" s="21">
        <v>4.61</v>
      </c>
      <c r="U13" s="21">
        <v>73.28</v>
      </c>
      <c r="V13" s="21">
        <v>64.56</v>
      </c>
      <c r="W13" s="21">
        <v>70.39</v>
      </c>
      <c r="X13" s="21">
        <v>22.96</v>
      </c>
      <c r="Y13" s="21">
        <v>29.11</v>
      </c>
      <c r="Z13" s="21">
        <v>25</v>
      </c>
      <c r="AA13" s="21">
        <v>0</v>
      </c>
      <c r="AB13" s="21">
        <v>0</v>
      </c>
      <c r="AC13" s="21">
        <v>0</v>
      </c>
      <c r="AD13" s="21" t="s">
        <v>13</v>
      </c>
      <c r="AE13" s="21" t="s">
        <v>226</v>
      </c>
      <c r="AF13" s="21">
        <v>920</v>
      </c>
      <c r="AG13" s="21">
        <v>439</v>
      </c>
      <c r="AH13" s="21">
        <v>1359</v>
      </c>
      <c r="AI13" s="21">
        <v>33</v>
      </c>
      <c r="AJ13" s="21">
        <v>28</v>
      </c>
      <c r="AK13" s="21">
        <v>61</v>
      </c>
      <c r="AL13" s="21">
        <v>676</v>
      </c>
      <c r="AM13" s="21">
        <v>277</v>
      </c>
      <c r="AN13" s="21">
        <v>953</v>
      </c>
      <c r="AO13" s="21">
        <v>211</v>
      </c>
      <c r="AP13" s="21">
        <v>134</v>
      </c>
      <c r="AQ13" s="21">
        <v>345</v>
      </c>
      <c r="AR13" s="21">
        <v>0</v>
      </c>
      <c r="AS13" s="21">
        <v>0</v>
      </c>
      <c r="AT13" s="21">
        <v>0</v>
      </c>
      <c r="AU13" s="21">
        <v>3.59</v>
      </c>
      <c r="AV13" s="21">
        <v>6.38</v>
      </c>
      <c r="AW13" s="21">
        <v>4.49</v>
      </c>
      <c r="AX13" s="21">
        <v>73.48</v>
      </c>
      <c r="AY13" s="21">
        <v>63.1</v>
      </c>
      <c r="AZ13" s="21">
        <v>70.13</v>
      </c>
      <c r="BA13" s="21">
        <v>22.93</v>
      </c>
      <c r="BB13" s="21">
        <v>30.52</v>
      </c>
      <c r="BC13" s="21">
        <v>25.39</v>
      </c>
      <c r="BD13" s="21">
        <v>0</v>
      </c>
      <c r="BE13" s="21">
        <v>0</v>
      </c>
      <c r="BF13" s="21">
        <v>0</v>
      </c>
    </row>
    <row r="14" spans="1:58" ht="15">
      <c r="A14" s="21" t="s">
        <v>13</v>
      </c>
      <c r="B14" s="21" t="s">
        <v>227</v>
      </c>
      <c r="C14" s="21">
        <v>2436</v>
      </c>
      <c r="D14" s="21">
        <v>5935</v>
      </c>
      <c r="E14" s="21">
        <v>8371</v>
      </c>
      <c r="F14" s="21">
        <v>347</v>
      </c>
      <c r="G14" s="21">
        <v>727</v>
      </c>
      <c r="H14" s="21">
        <v>1074</v>
      </c>
      <c r="I14" s="21">
        <v>875</v>
      </c>
      <c r="J14" s="21">
        <v>1979</v>
      </c>
      <c r="K14" s="21">
        <v>2854</v>
      </c>
      <c r="L14" s="21">
        <v>1212</v>
      </c>
      <c r="M14" s="21">
        <v>3218</v>
      </c>
      <c r="N14" s="21">
        <v>4430</v>
      </c>
      <c r="O14" s="21">
        <v>2</v>
      </c>
      <c r="P14" s="21">
        <v>11</v>
      </c>
      <c r="Q14" s="21">
        <v>13</v>
      </c>
      <c r="R14" s="21">
        <v>14.24</v>
      </c>
      <c r="S14" s="21">
        <v>12.25</v>
      </c>
      <c r="T14" s="21">
        <v>12.83</v>
      </c>
      <c r="U14" s="21">
        <v>35.92</v>
      </c>
      <c r="V14" s="21">
        <v>33.34</v>
      </c>
      <c r="W14" s="21">
        <v>34.09</v>
      </c>
      <c r="X14" s="21">
        <v>49.75</v>
      </c>
      <c r="Y14" s="21">
        <v>54.22</v>
      </c>
      <c r="Z14" s="21">
        <v>52.92</v>
      </c>
      <c r="AA14" s="21">
        <v>0.08</v>
      </c>
      <c r="AB14" s="21">
        <v>0.19</v>
      </c>
      <c r="AC14" s="21">
        <v>0.16</v>
      </c>
      <c r="AD14" s="21" t="s">
        <v>13</v>
      </c>
      <c r="AE14" s="21" t="s">
        <v>227</v>
      </c>
      <c r="AF14" s="21">
        <v>2436</v>
      </c>
      <c r="AG14" s="21">
        <v>5935</v>
      </c>
      <c r="AH14" s="21">
        <v>8371</v>
      </c>
      <c r="AI14" s="21">
        <v>347</v>
      </c>
      <c r="AJ14" s="21">
        <v>727</v>
      </c>
      <c r="AK14" s="21">
        <v>1074</v>
      </c>
      <c r="AL14" s="21">
        <v>875</v>
      </c>
      <c r="AM14" s="21">
        <v>1979</v>
      </c>
      <c r="AN14" s="21">
        <v>2854</v>
      </c>
      <c r="AO14" s="21">
        <v>1212</v>
      </c>
      <c r="AP14" s="21">
        <v>3218</v>
      </c>
      <c r="AQ14" s="21">
        <v>4430</v>
      </c>
      <c r="AR14" s="21">
        <v>2</v>
      </c>
      <c r="AS14" s="21">
        <v>11</v>
      </c>
      <c r="AT14" s="21">
        <v>13</v>
      </c>
      <c r="AU14" s="21">
        <v>14.24</v>
      </c>
      <c r="AV14" s="21">
        <v>12.25</v>
      </c>
      <c r="AW14" s="21">
        <v>12.83</v>
      </c>
      <c r="AX14" s="21">
        <v>35.92</v>
      </c>
      <c r="AY14" s="21">
        <v>33.34</v>
      </c>
      <c r="AZ14" s="21">
        <v>34.09</v>
      </c>
      <c r="BA14" s="21">
        <v>49.75</v>
      </c>
      <c r="BB14" s="21">
        <v>54.22</v>
      </c>
      <c r="BC14" s="21">
        <v>52.92</v>
      </c>
      <c r="BD14" s="21">
        <v>0.08</v>
      </c>
      <c r="BE14" s="21">
        <v>0.19</v>
      </c>
      <c r="BF14" s="21">
        <v>0.16</v>
      </c>
    </row>
    <row r="15" spans="1:58" ht="15">
      <c r="A15" s="21" t="s">
        <v>13</v>
      </c>
      <c r="B15" s="21" t="s">
        <v>228</v>
      </c>
      <c r="C15" s="21">
        <v>1724</v>
      </c>
      <c r="D15" s="21">
        <v>3070</v>
      </c>
      <c r="E15" s="21">
        <v>4794</v>
      </c>
      <c r="F15" s="21">
        <v>216</v>
      </c>
      <c r="G15" s="21">
        <v>551</v>
      </c>
      <c r="H15" s="21">
        <v>767</v>
      </c>
      <c r="I15" s="21">
        <v>899</v>
      </c>
      <c r="J15" s="21">
        <v>1429</v>
      </c>
      <c r="K15" s="21">
        <v>2328</v>
      </c>
      <c r="L15" s="21">
        <v>608</v>
      </c>
      <c r="M15" s="21">
        <v>1083</v>
      </c>
      <c r="N15" s="21">
        <v>1691</v>
      </c>
      <c r="O15" s="21">
        <v>1</v>
      </c>
      <c r="P15" s="21">
        <v>7</v>
      </c>
      <c r="Q15" s="21">
        <v>8</v>
      </c>
      <c r="R15" s="21">
        <v>12.53</v>
      </c>
      <c r="S15" s="21">
        <v>17.95</v>
      </c>
      <c r="T15" s="21">
        <v>16</v>
      </c>
      <c r="U15" s="21">
        <v>52.15</v>
      </c>
      <c r="V15" s="21">
        <v>46.55</v>
      </c>
      <c r="W15" s="21">
        <v>48.56</v>
      </c>
      <c r="X15" s="21">
        <v>35.27</v>
      </c>
      <c r="Y15" s="21">
        <v>35.28</v>
      </c>
      <c r="Z15" s="21">
        <v>35.27</v>
      </c>
      <c r="AA15" s="21">
        <v>0.06</v>
      </c>
      <c r="AB15" s="21">
        <v>0.23</v>
      </c>
      <c r="AC15" s="21">
        <v>0.17</v>
      </c>
      <c r="AD15" s="21" t="s">
        <v>13</v>
      </c>
      <c r="AE15" s="21" t="s">
        <v>228</v>
      </c>
      <c r="AF15" s="21">
        <v>1629</v>
      </c>
      <c r="AG15" s="21">
        <v>2875</v>
      </c>
      <c r="AH15" s="21">
        <v>4504</v>
      </c>
      <c r="AI15" s="21">
        <v>209</v>
      </c>
      <c r="AJ15" s="21">
        <v>530</v>
      </c>
      <c r="AK15" s="21">
        <v>739</v>
      </c>
      <c r="AL15" s="21">
        <v>835</v>
      </c>
      <c r="AM15" s="21">
        <v>1313</v>
      </c>
      <c r="AN15" s="21">
        <v>2148</v>
      </c>
      <c r="AO15" s="21">
        <v>584</v>
      </c>
      <c r="AP15" s="21">
        <v>1026</v>
      </c>
      <c r="AQ15" s="21">
        <v>1610</v>
      </c>
      <c r="AR15" s="21">
        <v>1</v>
      </c>
      <c r="AS15" s="21">
        <v>6</v>
      </c>
      <c r="AT15" s="21">
        <v>7</v>
      </c>
      <c r="AU15" s="21">
        <v>12.83</v>
      </c>
      <c r="AV15" s="21">
        <v>18.43</v>
      </c>
      <c r="AW15" s="21">
        <v>16.41</v>
      </c>
      <c r="AX15" s="21">
        <v>51.26</v>
      </c>
      <c r="AY15" s="21">
        <v>45.67</v>
      </c>
      <c r="AZ15" s="21">
        <v>47.69</v>
      </c>
      <c r="BA15" s="21">
        <v>35.85</v>
      </c>
      <c r="BB15" s="21">
        <v>35.69</v>
      </c>
      <c r="BC15" s="21">
        <v>35.75</v>
      </c>
      <c r="BD15" s="21">
        <v>0.06</v>
      </c>
      <c r="BE15" s="21">
        <v>0.21</v>
      </c>
      <c r="BF15" s="21">
        <v>0.16</v>
      </c>
    </row>
    <row r="16" spans="1:58" ht="15">
      <c r="A16" s="21" t="s">
        <v>13</v>
      </c>
      <c r="B16" s="21" t="s">
        <v>229</v>
      </c>
      <c r="C16" s="21">
        <v>1792</v>
      </c>
      <c r="D16" s="21">
        <v>6075</v>
      </c>
      <c r="E16" s="21">
        <v>7867</v>
      </c>
      <c r="F16" s="21">
        <v>290</v>
      </c>
      <c r="G16" s="21">
        <v>1021</v>
      </c>
      <c r="H16" s="21">
        <v>1311</v>
      </c>
      <c r="I16" s="21">
        <v>402</v>
      </c>
      <c r="J16" s="21">
        <v>1104</v>
      </c>
      <c r="K16" s="21">
        <v>1506</v>
      </c>
      <c r="L16" s="21">
        <v>1097</v>
      </c>
      <c r="M16" s="21">
        <v>3945</v>
      </c>
      <c r="N16" s="21">
        <v>5042</v>
      </c>
      <c r="O16" s="21">
        <v>3</v>
      </c>
      <c r="P16" s="21">
        <v>5</v>
      </c>
      <c r="Q16" s="21">
        <v>8</v>
      </c>
      <c r="R16" s="21">
        <v>16.18</v>
      </c>
      <c r="S16" s="21">
        <v>16.81</v>
      </c>
      <c r="T16" s="21">
        <v>16.66</v>
      </c>
      <c r="U16" s="21">
        <v>22.43</v>
      </c>
      <c r="V16" s="21">
        <v>18.17</v>
      </c>
      <c r="W16" s="21">
        <v>19.14</v>
      </c>
      <c r="X16" s="21">
        <v>61.22</v>
      </c>
      <c r="Y16" s="21">
        <v>64.94</v>
      </c>
      <c r="Z16" s="21">
        <v>64.09</v>
      </c>
      <c r="AA16" s="21">
        <v>0.17</v>
      </c>
      <c r="AB16" s="21">
        <v>0.08</v>
      </c>
      <c r="AC16" s="21">
        <v>0.1</v>
      </c>
      <c r="AD16" s="21" t="s">
        <v>13</v>
      </c>
      <c r="AE16" s="21" t="s">
        <v>229</v>
      </c>
      <c r="AF16" s="21">
        <v>1480</v>
      </c>
      <c r="AG16" s="21">
        <v>4713</v>
      </c>
      <c r="AH16" s="21">
        <v>6193</v>
      </c>
      <c r="AI16" s="21">
        <v>245</v>
      </c>
      <c r="AJ16" s="21">
        <v>815</v>
      </c>
      <c r="AK16" s="21">
        <v>1060</v>
      </c>
      <c r="AL16" s="21">
        <v>340</v>
      </c>
      <c r="AM16" s="21">
        <v>836</v>
      </c>
      <c r="AN16" s="21">
        <v>1176</v>
      </c>
      <c r="AO16" s="21">
        <v>893</v>
      </c>
      <c r="AP16" s="21">
        <v>3060</v>
      </c>
      <c r="AQ16" s="21">
        <v>3953</v>
      </c>
      <c r="AR16" s="21">
        <v>2</v>
      </c>
      <c r="AS16" s="21">
        <v>2</v>
      </c>
      <c r="AT16" s="21">
        <v>4</v>
      </c>
      <c r="AU16" s="21">
        <v>16.55</v>
      </c>
      <c r="AV16" s="21">
        <v>17.29</v>
      </c>
      <c r="AW16" s="21">
        <v>17.12</v>
      </c>
      <c r="AX16" s="21">
        <v>22.97</v>
      </c>
      <c r="AY16" s="21">
        <v>17.74</v>
      </c>
      <c r="AZ16" s="21">
        <v>18.99</v>
      </c>
      <c r="BA16" s="21">
        <v>60.34</v>
      </c>
      <c r="BB16" s="21">
        <v>64.93</v>
      </c>
      <c r="BC16" s="21">
        <v>63.83</v>
      </c>
      <c r="BD16" s="21">
        <v>0.14</v>
      </c>
      <c r="BE16" s="21">
        <v>0.04</v>
      </c>
      <c r="BF16" s="21">
        <v>0.06</v>
      </c>
    </row>
    <row r="17" spans="1:58" ht="15">
      <c r="A17" s="21" t="s">
        <v>13</v>
      </c>
      <c r="B17" s="21" t="s">
        <v>230</v>
      </c>
      <c r="C17" s="21">
        <v>712</v>
      </c>
      <c r="D17" s="21">
        <v>2344</v>
      </c>
      <c r="E17" s="21">
        <v>3056</v>
      </c>
      <c r="F17" s="21">
        <v>56</v>
      </c>
      <c r="G17" s="21">
        <v>159</v>
      </c>
      <c r="H17" s="21">
        <v>215</v>
      </c>
      <c r="I17" s="21">
        <v>328</v>
      </c>
      <c r="J17" s="21">
        <v>1087</v>
      </c>
      <c r="K17" s="21">
        <v>1415</v>
      </c>
      <c r="L17" s="21">
        <v>327</v>
      </c>
      <c r="M17" s="21">
        <v>1096</v>
      </c>
      <c r="N17" s="21">
        <v>1423</v>
      </c>
      <c r="O17" s="21">
        <v>1</v>
      </c>
      <c r="P17" s="21">
        <v>2</v>
      </c>
      <c r="Q17" s="21">
        <v>3</v>
      </c>
      <c r="R17" s="21">
        <v>7.87</v>
      </c>
      <c r="S17" s="21">
        <v>6.78</v>
      </c>
      <c r="T17" s="21">
        <v>7.04</v>
      </c>
      <c r="U17" s="21">
        <v>46.07</v>
      </c>
      <c r="V17" s="21">
        <v>46.37</v>
      </c>
      <c r="W17" s="21">
        <v>46.3</v>
      </c>
      <c r="X17" s="21">
        <v>45.93</v>
      </c>
      <c r="Y17" s="21">
        <v>46.76</v>
      </c>
      <c r="Z17" s="21">
        <v>46.56</v>
      </c>
      <c r="AA17" s="21">
        <v>0.14</v>
      </c>
      <c r="AB17" s="21">
        <v>0.09</v>
      </c>
      <c r="AC17" s="21">
        <v>0.1</v>
      </c>
      <c r="AD17" s="21" t="s">
        <v>13</v>
      </c>
      <c r="AE17" s="21" t="s">
        <v>230</v>
      </c>
      <c r="AF17" s="21">
        <v>417</v>
      </c>
      <c r="AG17" s="21">
        <v>1367</v>
      </c>
      <c r="AH17" s="21">
        <v>1784</v>
      </c>
      <c r="AI17" s="21">
        <v>33</v>
      </c>
      <c r="AJ17" s="21">
        <v>95</v>
      </c>
      <c r="AK17" s="21">
        <v>128</v>
      </c>
      <c r="AL17" s="21">
        <v>164</v>
      </c>
      <c r="AM17" s="21">
        <v>583</v>
      </c>
      <c r="AN17" s="21">
        <v>747</v>
      </c>
      <c r="AO17" s="21">
        <v>219</v>
      </c>
      <c r="AP17" s="21">
        <v>688</v>
      </c>
      <c r="AQ17" s="21">
        <v>907</v>
      </c>
      <c r="AR17" s="21">
        <v>1</v>
      </c>
      <c r="AS17" s="21">
        <v>1</v>
      </c>
      <c r="AT17" s="21">
        <v>2</v>
      </c>
      <c r="AU17" s="21">
        <v>7.91</v>
      </c>
      <c r="AV17" s="21">
        <v>6.95</v>
      </c>
      <c r="AW17" s="21">
        <v>7.17</v>
      </c>
      <c r="AX17" s="21">
        <v>39.33</v>
      </c>
      <c r="AY17" s="21">
        <v>42.65</v>
      </c>
      <c r="AZ17" s="21">
        <v>41.87</v>
      </c>
      <c r="BA17" s="21">
        <v>52.52</v>
      </c>
      <c r="BB17" s="21">
        <v>50.33</v>
      </c>
      <c r="BC17" s="21">
        <v>50.84</v>
      </c>
      <c r="BD17" s="21">
        <v>0.24</v>
      </c>
      <c r="BE17" s="21">
        <v>0.07</v>
      </c>
      <c r="BF17" s="21">
        <v>0.11</v>
      </c>
    </row>
    <row r="18" spans="1:58" ht="15">
      <c r="A18" s="21" t="s">
        <v>13</v>
      </c>
      <c r="B18" s="21" t="s">
        <v>231</v>
      </c>
      <c r="C18" s="21">
        <v>10670</v>
      </c>
      <c r="D18" s="21">
        <v>22708</v>
      </c>
      <c r="E18" s="21">
        <v>33378</v>
      </c>
      <c r="F18" s="21">
        <v>422</v>
      </c>
      <c r="G18" s="21">
        <v>1011</v>
      </c>
      <c r="H18" s="21">
        <v>1433</v>
      </c>
      <c r="I18" s="21">
        <v>7995</v>
      </c>
      <c r="J18" s="21">
        <v>15963</v>
      </c>
      <c r="K18" s="21">
        <v>23958</v>
      </c>
      <c r="L18" s="21">
        <v>2096</v>
      </c>
      <c r="M18" s="21">
        <v>5438</v>
      </c>
      <c r="N18" s="21">
        <v>7534</v>
      </c>
      <c r="O18" s="21">
        <v>157</v>
      </c>
      <c r="P18" s="21">
        <v>296</v>
      </c>
      <c r="Q18" s="21">
        <v>453</v>
      </c>
      <c r="R18" s="21">
        <v>3.96</v>
      </c>
      <c r="S18" s="21">
        <v>4.45</v>
      </c>
      <c r="T18" s="21">
        <v>4.29</v>
      </c>
      <c r="U18" s="21">
        <v>74.93</v>
      </c>
      <c r="V18" s="21">
        <v>70.3</v>
      </c>
      <c r="W18" s="21">
        <v>71.78</v>
      </c>
      <c r="X18" s="21">
        <v>19.64</v>
      </c>
      <c r="Y18" s="21">
        <v>23.95</v>
      </c>
      <c r="Z18" s="21">
        <v>22.57</v>
      </c>
      <c r="AA18" s="21">
        <v>1.47</v>
      </c>
      <c r="AB18" s="21">
        <v>1.3</v>
      </c>
      <c r="AC18" s="21">
        <v>1.36</v>
      </c>
      <c r="AD18" s="21" t="s">
        <v>13</v>
      </c>
      <c r="AE18" s="21" t="s">
        <v>231</v>
      </c>
      <c r="AF18" s="21">
        <v>9619</v>
      </c>
      <c r="AG18" s="21">
        <v>20487</v>
      </c>
      <c r="AH18" s="21">
        <v>30106</v>
      </c>
      <c r="AI18" s="21">
        <v>369</v>
      </c>
      <c r="AJ18" s="21">
        <v>865</v>
      </c>
      <c r="AK18" s="21">
        <v>1234</v>
      </c>
      <c r="AL18" s="21">
        <v>7256</v>
      </c>
      <c r="AM18" s="21">
        <v>14449</v>
      </c>
      <c r="AN18" s="21">
        <v>21705</v>
      </c>
      <c r="AO18" s="21">
        <v>1873</v>
      </c>
      <c r="AP18" s="21">
        <v>4934</v>
      </c>
      <c r="AQ18" s="21">
        <v>6807</v>
      </c>
      <c r="AR18" s="21">
        <v>121</v>
      </c>
      <c r="AS18" s="21">
        <v>239</v>
      </c>
      <c r="AT18" s="21">
        <v>360</v>
      </c>
      <c r="AU18" s="21">
        <v>3.84</v>
      </c>
      <c r="AV18" s="21">
        <v>4.22</v>
      </c>
      <c r="AW18" s="21">
        <v>4.1</v>
      </c>
      <c r="AX18" s="21">
        <v>75.43</v>
      </c>
      <c r="AY18" s="21">
        <v>70.53</v>
      </c>
      <c r="AZ18" s="21">
        <v>72.1</v>
      </c>
      <c r="BA18" s="21">
        <v>19.47</v>
      </c>
      <c r="BB18" s="21">
        <v>24.08</v>
      </c>
      <c r="BC18" s="21">
        <v>22.61</v>
      </c>
      <c r="BD18" s="21">
        <v>1.26</v>
      </c>
      <c r="BE18" s="21">
        <v>1.17</v>
      </c>
      <c r="BF18" s="21">
        <v>1.2</v>
      </c>
    </row>
    <row r="19" spans="1:58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ht="15">
      <c r="A20" s="110" t="s">
        <v>33</v>
      </c>
      <c r="B20" s="111"/>
      <c r="C20" s="22">
        <f aca="true" t="shared" si="0" ref="C20:Q20">SUM(C5:C18)</f>
        <v>57438</v>
      </c>
      <c r="D20" s="22">
        <f t="shared" si="0"/>
        <v>115597</v>
      </c>
      <c r="E20" s="22">
        <f t="shared" si="0"/>
        <v>173035</v>
      </c>
      <c r="F20" s="22">
        <f t="shared" si="0"/>
        <v>7223</v>
      </c>
      <c r="G20" s="22">
        <f t="shared" si="0"/>
        <v>16753</v>
      </c>
      <c r="H20" s="22">
        <f t="shared" si="0"/>
        <v>23976</v>
      </c>
      <c r="I20" s="22">
        <f t="shared" si="0"/>
        <v>30106</v>
      </c>
      <c r="J20" s="22">
        <f t="shared" si="0"/>
        <v>50927</v>
      </c>
      <c r="K20" s="22">
        <f t="shared" si="0"/>
        <v>81033</v>
      </c>
      <c r="L20" s="22">
        <f t="shared" si="0"/>
        <v>19819</v>
      </c>
      <c r="M20" s="22">
        <f t="shared" si="0"/>
        <v>47156</v>
      </c>
      <c r="N20" s="22">
        <f t="shared" si="0"/>
        <v>66975</v>
      </c>
      <c r="O20" s="22">
        <f t="shared" si="0"/>
        <v>290</v>
      </c>
      <c r="P20" s="22">
        <f t="shared" si="0"/>
        <v>761</v>
      </c>
      <c r="Q20" s="22">
        <f t="shared" si="0"/>
        <v>1051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125" t="s">
        <v>33</v>
      </c>
      <c r="AE20" s="126"/>
      <c r="AF20" s="22">
        <f aca="true" t="shared" si="1" ref="AF20:AT20">SUM(AF5:AF19)</f>
        <v>46462</v>
      </c>
      <c r="AG20" s="22">
        <f t="shared" si="1"/>
        <v>92848</v>
      </c>
      <c r="AH20" s="22">
        <f t="shared" si="1"/>
        <v>139310</v>
      </c>
      <c r="AI20" s="22">
        <f t="shared" si="1"/>
        <v>5688</v>
      </c>
      <c r="AJ20" s="22">
        <f t="shared" si="1"/>
        <v>13103</v>
      </c>
      <c r="AK20" s="22">
        <f t="shared" si="1"/>
        <v>18791</v>
      </c>
      <c r="AL20" s="22">
        <f t="shared" si="1"/>
        <v>24716</v>
      </c>
      <c r="AM20" s="22">
        <f t="shared" si="1"/>
        <v>41810</v>
      </c>
      <c r="AN20" s="22">
        <f t="shared" si="1"/>
        <v>66526</v>
      </c>
      <c r="AO20" s="22">
        <f t="shared" si="1"/>
        <v>15829</v>
      </c>
      <c r="AP20" s="22">
        <f t="shared" si="1"/>
        <v>37291</v>
      </c>
      <c r="AQ20" s="22">
        <f t="shared" si="1"/>
        <v>53120</v>
      </c>
      <c r="AR20" s="22">
        <f t="shared" si="1"/>
        <v>229</v>
      </c>
      <c r="AS20" s="22">
        <f t="shared" si="1"/>
        <v>644</v>
      </c>
      <c r="AT20" s="22">
        <f t="shared" si="1"/>
        <v>873</v>
      </c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3" spans="1:3" ht="15">
      <c r="A23" s="124"/>
      <c r="B23" s="124"/>
      <c r="C23" s="124"/>
    </row>
    <row r="28" ht="15">
      <c r="G28" s="24"/>
    </row>
  </sheetData>
  <sheetProtection/>
  <mergeCells count="26">
    <mergeCell ref="A3:A4"/>
    <mergeCell ref="B3:B4"/>
    <mergeCell ref="C3:E3"/>
    <mergeCell ref="F3:H3"/>
    <mergeCell ref="I3:K3"/>
    <mergeCell ref="L3:N3"/>
    <mergeCell ref="A1:BE1"/>
    <mergeCell ref="AL3:AN3"/>
    <mergeCell ref="AO3:AQ3"/>
    <mergeCell ref="AR3:AT3"/>
    <mergeCell ref="O3:Q3"/>
    <mergeCell ref="R3:T3"/>
    <mergeCell ref="U3:W3"/>
    <mergeCell ref="X3:Z3"/>
    <mergeCell ref="AA3:AC3"/>
    <mergeCell ref="AD3:AD4"/>
    <mergeCell ref="A23:C23"/>
    <mergeCell ref="AU3:AW3"/>
    <mergeCell ref="AX3:AZ3"/>
    <mergeCell ref="BA3:BC3"/>
    <mergeCell ref="BD3:BF3"/>
    <mergeCell ref="A20:B20"/>
    <mergeCell ref="AD20:AE20"/>
    <mergeCell ref="AE3:AE4"/>
    <mergeCell ref="AF3:AH3"/>
    <mergeCell ref="AI3:AK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X2">
      <selection activeCell="AF25" sqref="AF25:BF25"/>
    </sheetView>
  </sheetViews>
  <sheetFormatPr defaultColWidth="9.140625" defaultRowHeight="15"/>
  <sheetData>
    <row r="1" spans="1:58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ht="15">
      <c r="A2" s="102" t="s">
        <v>650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25"/>
    </row>
    <row r="3" spans="1:58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ht="15">
      <c r="A4" s="109" t="s">
        <v>29</v>
      </c>
      <c r="B4" s="109" t="s">
        <v>30</v>
      </c>
      <c r="C4" s="109" t="s">
        <v>232</v>
      </c>
      <c r="D4" s="109"/>
      <c r="E4" s="109"/>
      <c r="F4" s="109" t="s">
        <v>34</v>
      </c>
      <c r="G4" s="109"/>
      <c r="H4" s="109"/>
      <c r="I4" s="109" t="s">
        <v>35</v>
      </c>
      <c r="J4" s="109"/>
      <c r="K4" s="109"/>
      <c r="L4" s="109" t="s">
        <v>36</v>
      </c>
      <c r="M4" s="109"/>
      <c r="N4" s="109"/>
      <c r="O4" s="109" t="s">
        <v>37</v>
      </c>
      <c r="P4" s="109"/>
      <c r="Q4" s="109"/>
      <c r="R4" s="109" t="s">
        <v>38</v>
      </c>
      <c r="S4" s="109"/>
      <c r="T4" s="109"/>
      <c r="U4" s="109" t="s">
        <v>39</v>
      </c>
      <c r="V4" s="109"/>
      <c r="W4" s="109"/>
      <c r="X4" s="109" t="s">
        <v>216</v>
      </c>
      <c r="Y4" s="109"/>
      <c r="Z4" s="109"/>
      <c r="AA4" s="109" t="s">
        <v>41</v>
      </c>
      <c r="AB4" s="109"/>
      <c r="AC4" s="109"/>
      <c r="AD4" s="109" t="s">
        <v>29</v>
      </c>
      <c r="AE4" s="109" t="s">
        <v>30</v>
      </c>
      <c r="AF4" s="109" t="s">
        <v>217</v>
      </c>
      <c r="AG4" s="109"/>
      <c r="AH4" s="109"/>
      <c r="AI4" s="109" t="s">
        <v>34</v>
      </c>
      <c r="AJ4" s="109"/>
      <c r="AK4" s="109"/>
      <c r="AL4" s="109" t="s">
        <v>35</v>
      </c>
      <c r="AM4" s="109"/>
      <c r="AN4" s="109"/>
      <c r="AO4" s="109" t="s">
        <v>36</v>
      </c>
      <c r="AP4" s="109"/>
      <c r="AQ4" s="109"/>
      <c r="AR4" s="109" t="s">
        <v>37</v>
      </c>
      <c r="AS4" s="109"/>
      <c r="AT4" s="109"/>
      <c r="AU4" s="109" t="s">
        <v>38</v>
      </c>
      <c r="AV4" s="109"/>
      <c r="AW4" s="109"/>
      <c r="AX4" s="109" t="s">
        <v>39</v>
      </c>
      <c r="AY4" s="109"/>
      <c r="AZ4" s="109"/>
      <c r="BA4" s="109" t="s">
        <v>216</v>
      </c>
      <c r="BB4" s="109"/>
      <c r="BC4" s="109"/>
      <c r="BD4" s="109" t="s">
        <v>41</v>
      </c>
      <c r="BE4" s="109"/>
      <c r="BF4" s="109"/>
    </row>
    <row r="5" spans="1:58" ht="15">
      <c r="A5" s="109"/>
      <c r="B5" s="109"/>
      <c r="C5" s="22" t="s">
        <v>31</v>
      </c>
      <c r="D5" s="22" t="s">
        <v>32</v>
      </c>
      <c r="E5" s="22" t="s">
        <v>33</v>
      </c>
      <c r="F5" s="22" t="s">
        <v>31</v>
      </c>
      <c r="G5" s="22" t="s">
        <v>32</v>
      </c>
      <c r="H5" s="22" t="s">
        <v>33</v>
      </c>
      <c r="I5" s="22" t="s">
        <v>31</v>
      </c>
      <c r="J5" s="22" t="s">
        <v>32</v>
      </c>
      <c r="K5" s="22" t="s">
        <v>33</v>
      </c>
      <c r="L5" s="22" t="s">
        <v>31</v>
      </c>
      <c r="M5" s="22" t="s">
        <v>32</v>
      </c>
      <c r="N5" s="22" t="s">
        <v>33</v>
      </c>
      <c r="O5" s="22" t="s">
        <v>31</v>
      </c>
      <c r="P5" s="22" t="s">
        <v>32</v>
      </c>
      <c r="Q5" s="22" t="s">
        <v>33</v>
      </c>
      <c r="R5" s="22" t="s">
        <v>31</v>
      </c>
      <c r="S5" s="22" t="s">
        <v>32</v>
      </c>
      <c r="T5" s="22" t="s">
        <v>33</v>
      </c>
      <c r="U5" s="22" t="s">
        <v>31</v>
      </c>
      <c r="V5" s="22" t="s">
        <v>32</v>
      </c>
      <c r="W5" s="22" t="s">
        <v>33</v>
      </c>
      <c r="X5" s="22" t="s">
        <v>31</v>
      </c>
      <c r="Y5" s="22" t="s">
        <v>32</v>
      </c>
      <c r="Z5" s="22" t="s">
        <v>33</v>
      </c>
      <c r="AA5" s="22" t="s">
        <v>31</v>
      </c>
      <c r="AB5" s="22" t="s">
        <v>32</v>
      </c>
      <c r="AC5" s="22" t="s">
        <v>33</v>
      </c>
      <c r="AD5" s="109"/>
      <c r="AE5" s="109"/>
      <c r="AF5" s="20" t="s">
        <v>31</v>
      </c>
      <c r="AG5" s="20" t="s">
        <v>32</v>
      </c>
      <c r="AH5" s="20" t="s">
        <v>33</v>
      </c>
      <c r="AI5" s="20" t="s">
        <v>31</v>
      </c>
      <c r="AJ5" s="20" t="s">
        <v>32</v>
      </c>
      <c r="AK5" s="20" t="s">
        <v>33</v>
      </c>
      <c r="AL5" s="20" t="s">
        <v>31</v>
      </c>
      <c r="AM5" s="20" t="s">
        <v>32</v>
      </c>
      <c r="AN5" s="20" t="s">
        <v>33</v>
      </c>
      <c r="AO5" s="20" t="s">
        <v>31</v>
      </c>
      <c r="AP5" s="20" t="s">
        <v>32</v>
      </c>
      <c r="AQ5" s="20" t="s">
        <v>33</v>
      </c>
      <c r="AR5" s="20" t="s">
        <v>31</v>
      </c>
      <c r="AS5" s="20" t="s">
        <v>32</v>
      </c>
      <c r="AT5" s="20" t="s">
        <v>33</v>
      </c>
      <c r="AU5" s="20" t="s">
        <v>31</v>
      </c>
      <c r="AV5" s="20" t="s">
        <v>32</v>
      </c>
      <c r="AW5" s="20" t="s">
        <v>33</v>
      </c>
      <c r="AX5" s="20" t="s">
        <v>31</v>
      </c>
      <c r="AY5" s="20" t="s">
        <v>32</v>
      </c>
      <c r="AZ5" s="20" t="s">
        <v>33</v>
      </c>
      <c r="BA5" s="20" t="s">
        <v>31</v>
      </c>
      <c r="BB5" s="20" t="s">
        <v>32</v>
      </c>
      <c r="BC5" s="20" t="s">
        <v>33</v>
      </c>
      <c r="BD5" s="20" t="s">
        <v>31</v>
      </c>
      <c r="BE5" s="20" t="s">
        <v>32</v>
      </c>
      <c r="BF5" s="20" t="s">
        <v>33</v>
      </c>
    </row>
    <row r="6" spans="1:58" ht="15">
      <c r="A6" s="21" t="s">
        <v>15</v>
      </c>
      <c r="B6" s="21" t="s">
        <v>233</v>
      </c>
      <c r="C6" s="21">
        <v>12943</v>
      </c>
      <c r="D6" s="21">
        <v>29848</v>
      </c>
      <c r="E6" s="21">
        <v>42791</v>
      </c>
      <c r="F6" s="21">
        <v>2475</v>
      </c>
      <c r="G6" s="21">
        <v>4713</v>
      </c>
      <c r="H6" s="21">
        <v>7188</v>
      </c>
      <c r="I6" s="21">
        <v>1917</v>
      </c>
      <c r="J6" s="21">
        <v>3394</v>
      </c>
      <c r="K6" s="21">
        <v>5311</v>
      </c>
      <c r="L6" s="21">
        <v>7577</v>
      </c>
      <c r="M6" s="21">
        <v>19641</v>
      </c>
      <c r="N6" s="21">
        <v>27218</v>
      </c>
      <c r="O6" s="21">
        <v>974</v>
      </c>
      <c r="P6" s="21">
        <v>2100</v>
      </c>
      <c r="Q6" s="21">
        <v>3074</v>
      </c>
      <c r="R6" s="21">
        <v>19.12</v>
      </c>
      <c r="S6" s="21">
        <v>15.79</v>
      </c>
      <c r="T6" s="21">
        <v>16.8</v>
      </c>
      <c r="U6" s="21">
        <v>14.81</v>
      </c>
      <c r="V6" s="21">
        <v>11.37</v>
      </c>
      <c r="W6" s="21">
        <v>12.41</v>
      </c>
      <c r="X6" s="21">
        <v>58.54</v>
      </c>
      <c r="Y6" s="21">
        <v>65.8</v>
      </c>
      <c r="Z6" s="21">
        <v>63.61</v>
      </c>
      <c r="AA6" s="21">
        <v>7.53</v>
      </c>
      <c r="AB6" s="21">
        <v>7.04</v>
      </c>
      <c r="AC6" s="21">
        <v>7.18</v>
      </c>
      <c r="AD6" s="21" t="s">
        <v>15</v>
      </c>
      <c r="AE6" s="21" t="s">
        <v>233</v>
      </c>
      <c r="AF6" s="21">
        <v>9529</v>
      </c>
      <c r="AG6" s="21">
        <v>21485</v>
      </c>
      <c r="AH6" s="21">
        <v>31014</v>
      </c>
      <c r="AI6" s="21">
        <v>1865</v>
      </c>
      <c r="AJ6" s="21">
        <v>3445</v>
      </c>
      <c r="AK6" s="21">
        <v>5310</v>
      </c>
      <c r="AL6" s="21">
        <v>1384</v>
      </c>
      <c r="AM6" s="21">
        <v>2434</v>
      </c>
      <c r="AN6" s="21">
        <v>3818</v>
      </c>
      <c r="AO6" s="21">
        <v>5510</v>
      </c>
      <c r="AP6" s="21">
        <v>13957</v>
      </c>
      <c r="AQ6" s="21">
        <v>19467</v>
      </c>
      <c r="AR6" s="21">
        <v>770</v>
      </c>
      <c r="AS6" s="21">
        <v>1649</v>
      </c>
      <c r="AT6" s="21">
        <v>2419</v>
      </c>
      <c r="AU6" s="21">
        <v>19.57</v>
      </c>
      <c r="AV6" s="21">
        <v>16.03</v>
      </c>
      <c r="AW6" s="21">
        <v>17.12</v>
      </c>
      <c r="AX6" s="21">
        <v>14.52</v>
      </c>
      <c r="AY6" s="21">
        <v>11.33</v>
      </c>
      <c r="AZ6" s="21">
        <v>12.31</v>
      </c>
      <c r="BA6" s="21">
        <v>57.82</v>
      </c>
      <c r="BB6" s="21">
        <v>64.96</v>
      </c>
      <c r="BC6" s="21">
        <v>62.77</v>
      </c>
      <c r="BD6" s="21">
        <v>8.08</v>
      </c>
      <c r="BE6" s="21">
        <v>7.68</v>
      </c>
      <c r="BF6" s="21">
        <v>7.8</v>
      </c>
    </row>
    <row r="7" spans="1:58" ht="15">
      <c r="A7" s="21" t="s">
        <v>15</v>
      </c>
      <c r="B7" s="21" t="s">
        <v>234</v>
      </c>
      <c r="C7" s="21">
        <v>23706</v>
      </c>
      <c r="D7" s="21">
        <v>20653</v>
      </c>
      <c r="E7" s="21">
        <v>44359</v>
      </c>
      <c r="F7" s="21">
        <v>4840</v>
      </c>
      <c r="G7" s="21">
        <v>4315</v>
      </c>
      <c r="H7" s="21">
        <v>9155</v>
      </c>
      <c r="I7" s="21">
        <v>2414</v>
      </c>
      <c r="J7" s="21">
        <v>2170</v>
      </c>
      <c r="K7" s="21">
        <v>4584</v>
      </c>
      <c r="L7" s="21">
        <v>14739</v>
      </c>
      <c r="M7" s="21">
        <v>12640</v>
      </c>
      <c r="N7" s="21">
        <v>27379</v>
      </c>
      <c r="O7" s="21">
        <v>1713</v>
      </c>
      <c r="P7" s="21">
        <v>1528</v>
      </c>
      <c r="Q7" s="21">
        <v>3241</v>
      </c>
      <c r="R7" s="21">
        <v>20.42</v>
      </c>
      <c r="S7" s="21">
        <v>20.89</v>
      </c>
      <c r="T7" s="21">
        <v>20.64</v>
      </c>
      <c r="U7" s="21">
        <v>10.18</v>
      </c>
      <c r="V7" s="21">
        <v>10.51</v>
      </c>
      <c r="W7" s="21">
        <v>10.33</v>
      </c>
      <c r="X7" s="21">
        <v>62.17</v>
      </c>
      <c r="Y7" s="21">
        <v>61.2</v>
      </c>
      <c r="Z7" s="21">
        <v>61.72</v>
      </c>
      <c r="AA7" s="21">
        <v>7.23</v>
      </c>
      <c r="AB7" s="21">
        <v>7.4</v>
      </c>
      <c r="AC7" s="21">
        <v>7.31</v>
      </c>
      <c r="AD7" s="21" t="s">
        <v>15</v>
      </c>
      <c r="AE7" s="21" t="s">
        <v>234</v>
      </c>
      <c r="AF7" s="21">
        <v>18136</v>
      </c>
      <c r="AG7" s="21">
        <v>15961</v>
      </c>
      <c r="AH7" s="21">
        <v>34097</v>
      </c>
      <c r="AI7" s="21">
        <v>4163</v>
      </c>
      <c r="AJ7" s="21">
        <v>3731</v>
      </c>
      <c r="AK7" s="21">
        <v>7894</v>
      </c>
      <c r="AL7" s="21">
        <v>1723</v>
      </c>
      <c r="AM7" s="21">
        <v>1575</v>
      </c>
      <c r="AN7" s="21">
        <v>3298</v>
      </c>
      <c r="AO7" s="21">
        <v>10951</v>
      </c>
      <c r="AP7" s="21">
        <v>9490</v>
      </c>
      <c r="AQ7" s="21">
        <v>20441</v>
      </c>
      <c r="AR7" s="21">
        <v>1299</v>
      </c>
      <c r="AS7" s="21">
        <v>1165</v>
      </c>
      <c r="AT7" s="21">
        <v>2464</v>
      </c>
      <c r="AU7" s="21">
        <v>22.95</v>
      </c>
      <c r="AV7" s="21">
        <v>23.38</v>
      </c>
      <c r="AW7" s="21">
        <v>23.15</v>
      </c>
      <c r="AX7" s="21">
        <v>9.5</v>
      </c>
      <c r="AY7" s="21">
        <v>9.87</v>
      </c>
      <c r="AZ7" s="21">
        <v>9.67</v>
      </c>
      <c r="BA7" s="21">
        <v>60.38</v>
      </c>
      <c r="BB7" s="21">
        <v>59.46</v>
      </c>
      <c r="BC7" s="21">
        <v>59.95</v>
      </c>
      <c r="BD7" s="21">
        <v>7.16</v>
      </c>
      <c r="BE7" s="21">
        <v>7.3</v>
      </c>
      <c r="BF7" s="21">
        <v>7.23</v>
      </c>
    </row>
    <row r="8" spans="1:58" ht="15">
      <c r="A8" s="21" t="s">
        <v>15</v>
      </c>
      <c r="B8" s="21" t="s">
        <v>235</v>
      </c>
      <c r="C8" s="21">
        <v>42429</v>
      </c>
      <c r="D8" s="21">
        <v>59845</v>
      </c>
      <c r="E8" s="21">
        <v>102274</v>
      </c>
      <c r="F8" s="21">
        <v>8992</v>
      </c>
      <c r="G8" s="21">
        <v>10387</v>
      </c>
      <c r="H8" s="21">
        <v>19379</v>
      </c>
      <c r="I8" s="21">
        <v>6755</v>
      </c>
      <c r="J8" s="21">
        <v>8804</v>
      </c>
      <c r="K8" s="21">
        <v>15559</v>
      </c>
      <c r="L8" s="21">
        <v>20373</v>
      </c>
      <c r="M8" s="21">
        <v>29662</v>
      </c>
      <c r="N8" s="21">
        <v>50035</v>
      </c>
      <c r="O8" s="21">
        <v>6309</v>
      </c>
      <c r="P8" s="21">
        <v>10992</v>
      </c>
      <c r="Q8" s="21">
        <v>17301</v>
      </c>
      <c r="R8" s="21">
        <v>21.19</v>
      </c>
      <c r="S8" s="21">
        <v>17.36</v>
      </c>
      <c r="T8" s="21">
        <v>18.95</v>
      </c>
      <c r="U8" s="21">
        <v>15.92</v>
      </c>
      <c r="V8" s="21">
        <v>14.71</v>
      </c>
      <c r="W8" s="21">
        <v>15.21</v>
      </c>
      <c r="X8" s="21">
        <v>48.02</v>
      </c>
      <c r="Y8" s="21">
        <v>49.56</v>
      </c>
      <c r="Z8" s="21">
        <v>48.92</v>
      </c>
      <c r="AA8" s="21">
        <v>14.87</v>
      </c>
      <c r="AB8" s="21">
        <v>18.37</v>
      </c>
      <c r="AC8" s="21">
        <v>16.92</v>
      </c>
      <c r="AD8" s="21" t="s">
        <v>15</v>
      </c>
      <c r="AE8" s="21" t="s">
        <v>235</v>
      </c>
      <c r="AF8" s="21">
        <v>42395</v>
      </c>
      <c r="AG8" s="21">
        <v>59822</v>
      </c>
      <c r="AH8" s="21">
        <v>102217</v>
      </c>
      <c r="AI8" s="21">
        <v>8979</v>
      </c>
      <c r="AJ8" s="21">
        <v>10387</v>
      </c>
      <c r="AK8" s="21">
        <v>19366</v>
      </c>
      <c r="AL8" s="21">
        <v>6755</v>
      </c>
      <c r="AM8" s="21">
        <v>8804</v>
      </c>
      <c r="AN8" s="21">
        <v>15559</v>
      </c>
      <c r="AO8" s="21">
        <v>20372</v>
      </c>
      <c r="AP8" s="21">
        <v>29651</v>
      </c>
      <c r="AQ8" s="21">
        <v>50023</v>
      </c>
      <c r="AR8" s="21">
        <v>6289</v>
      </c>
      <c r="AS8" s="21">
        <v>10980</v>
      </c>
      <c r="AT8" s="21">
        <v>17269</v>
      </c>
      <c r="AU8" s="21">
        <v>21.18</v>
      </c>
      <c r="AV8" s="21">
        <v>17.36</v>
      </c>
      <c r="AW8" s="21">
        <v>18.95</v>
      </c>
      <c r="AX8" s="21">
        <v>15.93</v>
      </c>
      <c r="AY8" s="21">
        <v>14.72</v>
      </c>
      <c r="AZ8" s="21">
        <v>15.22</v>
      </c>
      <c r="BA8" s="21">
        <v>48.05</v>
      </c>
      <c r="BB8" s="21">
        <v>49.57</v>
      </c>
      <c r="BC8" s="21">
        <v>48.94</v>
      </c>
      <c r="BD8" s="21">
        <v>14.83</v>
      </c>
      <c r="BE8" s="21">
        <v>18.35</v>
      </c>
      <c r="BF8" s="21">
        <v>16.89</v>
      </c>
    </row>
    <row r="9" spans="1:58" ht="15">
      <c r="A9" s="21" t="s">
        <v>15</v>
      </c>
      <c r="B9" s="21" t="s">
        <v>236</v>
      </c>
      <c r="C9" s="21">
        <v>16590</v>
      </c>
      <c r="D9" s="21">
        <v>48273</v>
      </c>
      <c r="E9" s="21">
        <v>64863</v>
      </c>
      <c r="F9" s="21">
        <v>1705</v>
      </c>
      <c r="G9" s="21">
        <v>5129</v>
      </c>
      <c r="H9" s="21">
        <v>6834</v>
      </c>
      <c r="I9" s="21">
        <v>2102</v>
      </c>
      <c r="J9" s="21">
        <v>5464</v>
      </c>
      <c r="K9" s="21">
        <v>7566</v>
      </c>
      <c r="L9" s="21">
        <v>12732</v>
      </c>
      <c r="M9" s="21">
        <v>37645</v>
      </c>
      <c r="N9" s="21">
        <v>50377</v>
      </c>
      <c r="O9" s="21">
        <v>51</v>
      </c>
      <c r="P9" s="21">
        <v>35</v>
      </c>
      <c r="Q9" s="21">
        <v>86</v>
      </c>
      <c r="R9" s="21">
        <v>10.28</v>
      </c>
      <c r="S9" s="21">
        <v>10.62</v>
      </c>
      <c r="T9" s="21">
        <v>10.54</v>
      </c>
      <c r="U9" s="21">
        <v>12.67</v>
      </c>
      <c r="V9" s="21">
        <v>11.32</v>
      </c>
      <c r="W9" s="21">
        <v>11.66</v>
      </c>
      <c r="X9" s="21">
        <v>76.75</v>
      </c>
      <c r="Y9" s="21">
        <v>77.98</v>
      </c>
      <c r="Z9" s="21">
        <v>77.67</v>
      </c>
      <c r="AA9" s="21">
        <v>0.31</v>
      </c>
      <c r="AB9" s="21">
        <v>0.07</v>
      </c>
      <c r="AC9" s="21">
        <v>0.13</v>
      </c>
      <c r="AD9" s="21" t="s">
        <v>15</v>
      </c>
      <c r="AE9" s="21" t="s">
        <v>236</v>
      </c>
      <c r="AF9" s="21">
        <v>16590</v>
      </c>
      <c r="AG9" s="21">
        <v>48273</v>
      </c>
      <c r="AH9" s="21">
        <v>64863</v>
      </c>
      <c r="AI9" s="21">
        <v>1705</v>
      </c>
      <c r="AJ9" s="21">
        <v>5129</v>
      </c>
      <c r="AK9" s="21">
        <v>6834</v>
      </c>
      <c r="AL9" s="21">
        <v>2102</v>
      </c>
      <c r="AM9" s="21">
        <v>5464</v>
      </c>
      <c r="AN9" s="21">
        <v>7566</v>
      </c>
      <c r="AO9" s="21">
        <v>12732</v>
      </c>
      <c r="AP9" s="21">
        <v>37645</v>
      </c>
      <c r="AQ9" s="21">
        <v>50377</v>
      </c>
      <c r="AR9" s="21">
        <v>51</v>
      </c>
      <c r="AS9" s="21">
        <v>35</v>
      </c>
      <c r="AT9" s="21">
        <v>86</v>
      </c>
      <c r="AU9" s="21">
        <v>10.28</v>
      </c>
      <c r="AV9" s="21">
        <v>10.62</v>
      </c>
      <c r="AW9" s="21">
        <v>10.54</v>
      </c>
      <c r="AX9" s="21">
        <v>12.67</v>
      </c>
      <c r="AY9" s="21">
        <v>11.32</v>
      </c>
      <c r="AZ9" s="21">
        <v>11.66</v>
      </c>
      <c r="BA9" s="21">
        <v>76.75</v>
      </c>
      <c r="BB9" s="21">
        <v>77.98</v>
      </c>
      <c r="BC9" s="21">
        <v>77.67</v>
      </c>
      <c r="BD9" s="21">
        <v>0.31</v>
      </c>
      <c r="BE9" s="21">
        <v>0.07</v>
      </c>
      <c r="BF9" s="21">
        <v>0.13</v>
      </c>
    </row>
    <row r="10" spans="1:58" ht="15">
      <c r="A10" s="21" t="s">
        <v>15</v>
      </c>
      <c r="B10" s="21" t="s">
        <v>237</v>
      </c>
      <c r="C10" s="21">
        <v>39804</v>
      </c>
      <c r="D10" s="21">
        <v>55494</v>
      </c>
      <c r="E10" s="21">
        <v>95298</v>
      </c>
      <c r="F10" s="21">
        <v>2713</v>
      </c>
      <c r="G10" s="21">
        <v>3509</v>
      </c>
      <c r="H10" s="21">
        <v>6222</v>
      </c>
      <c r="I10" s="21">
        <v>18160</v>
      </c>
      <c r="J10" s="21">
        <v>23659</v>
      </c>
      <c r="K10" s="21">
        <v>41819</v>
      </c>
      <c r="L10" s="21">
        <v>16986</v>
      </c>
      <c r="M10" s="21">
        <v>25831</v>
      </c>
      <c r="N10" s="21">
        <v>42817</v>
      </c>
      <c r="O10" s="21">
        <v>1945</v>
      </c>
      <c r="P10" s="21">
        <v>2495</v>
      </c>
      <c r="Q10" s="21">
        <v>4440</v>
      </c>
      <c r="R10" s="21">
        <v>6.82</v>
      </c>
      <c r="S10" s="21">
        <v>6.32</v>
      </c>
      <c r="T10" s="21">
        <v>6.53</v>
      </c>
      <c r="U10" s="21">
        <v>45.62</v>
      </c>
      <c r="V10" s="21">
        <v>42.63</v>
      </c>
      <c r="W10" s="21">
        <v>43.88</v>
      </c>
      <c r="X10" s="21">
        <v>42.67</v>
      </c>
      <c r="Y10" s="21">
        <v>46.55</v>
      </c>
      <c r="Z10" s="21">
        <v>44.93</v>
      </c>
      <c r="AA10" s="21">
        <v>4.89</v>
      </c>
      <c r="AB10" s="21">
        <v>4.5</v>
      </c>
      <c r="AC10" s="21">
        <v>4.66</v>
      </c>
      <c r="AD10" s="21" t="s">
        <v>15</v>
      </c>
      <c r="AE10" s="21" t="s">
        <v>237</v>
      </c>
      <c r="AF10" s="21">
        <v>20020</v>
      </c>
      <c r="AG10" s="21">
        <v>27947</v>
      </c>
      <c r="AH10" s="21">
        <v>47967</v>
      </c>
      <c r="AI10" s="21">
        <v>1510</v>
      </c>
      <c r="AJ10" s="21">
        <v>1800</v>
      </c>
      <c r="AK10" s="21">
        <v>3310</v>
      </c>
      <c r="AL10" s="21">
        <v>8597</v>
      </c>
      <c r="AM10" s="21">
        <v>11251</v>
      </c>
      <c r="AN10" s="21">
        <v>19848</v>
      </c>
      <c r="AO10" s="21">
        <v>8844</v>
      </c>
      <c r="AP10" s="21">
        <v>13614</v>
      </c>
      <c r="AQ10" s="21">
        <v>22458</v>
      </c>
      <c r="AR10" s="21">
        <v>1069</v>
      </c>
      <c r="AS10" s="21">
        <v>1282</v>
      </c>
      <c r="AT10" s="21">
        <v>2351</v>
      </c>
      <c r="AU10" s="21">
        <v>7.54</v>
      </c>
      <c r="AV10" s="21">
        <v>6.44</v>
      </c>
      <c r="AW10" s="21">
        <v>6.9</v>
      </c>
      <c r="AX10" s="21">
        <v>42.94</v>
      </c>
      <c r="AY10" s="21">
        <v>40.26</v>
      </c>
      <c r="AZ10" s="21">
        <v>41.38</v>
      </c>
      <c r="BA10" s="21">
        <v>44.18</v>
      </c>
      <c r="BB10" s="21">
        <v>48.71</v>
      </c>
      <c r="BC10" s="21">
        <v>46.82</v>
      </c>
      <c r="BD10" s="21">
        <v>5.34</v>
      </c>
      <c r="BE10" s="21">
        <v>4.59</v>
      </c>
      <c r="BF10" s="21">
        <v>4.9</v>
      </c>
    </row>
    <row r="11" spans="1:58" ht="15">
      <c r="A11" s="21" t="s">
        <v>15</v>
      </c>
      <c r="B11" s="21" t="s">
        <v>238</v>
      </c>
      <c r="C11" s="21">
        <v>24700</v>
      </c>
      <c r="D11" s="21">
        <v>38769</v>
      </c>
      <c r="E11" s="21">
        <v>63469</v>
      </c>
      <c r="F11" s="21">
        <v>6785</v>
      </c>
      <c r="G11" s="21">
        <v>11702</v>
      </c>
      <c r="H11" s="21">
        <v>18487</v>
      </c>
      <c r="I11" s="21">
        <v>5202</v>
      </c>
      <c r="J11" s="21">
        <v>6063</v>
      </c>
      <c r="K11" s="21">
        <v>11265</v>
      </c>
      <c r="L11" s="21">
        <v>12713</v>
      </c>
      <c r="M11" s="21">
        <v>21004</v>
      </c>
      <c r="N11" s="21">
        <v>33717</v>
      </c>
      <c r="O11" s="21">
        <v>0</v>
      </c>
      <c r="P11" s="21">
        <v>0</v>
      </c>
      <c r="Q11" s="21">
        <v>0</v>
      </c>
      <c r="R11" s="21">
        <v>27.47</v>
      </c>
      <c r="S11" s="21">
        <v>30.18</v>
      </c>
      <c r="T11" s="21">
        <v>29.13</v>
      </c>
      <c r="U11" s="21">
        <v>21.06</v>
      </c>
      <c r="V11" s="21">
        <v>15.64</v>
      </c>
      <c r="W11" s="21">
        <v>17.75</v>
      </c>
      <c r="X11" s="21">
        <v>51.47</v>
      </c>
      <c r="Y11" s="21">
        <v>54.18</v>
      </c>
      <c r="Z11" s="21">
        <v>53.12</v>
      </c>
      <c r="AA11" s="21">
        <v>0</v>
      </c>
      <c r="AB11" s="21">
        <v>0</v>
      </c>
      <c r="AC11" s="21">
        <v>0</v>
      </c>
      <c r="AD11" s="21" t="s">
        <v>15</v>
      </c>
      <c r="AE11" s="21" t="s">
        <v>238</v>
      </c>
      <c r="AF11" s="21">
        <v>12282</v>
      </c>
      <c r="AG11" s="21">
        <v>21166</v>
      </c>
      <c r="AH11" s="21">
        <v>33448</v>
      </c>
      <c r="AI11" s="21">
        <v>3578</v>
      </c>
      <c r="AJ11" s="21">
        <v>6529</v>
      </c>
      <c r="AK11" s="21">
        <v>10107</v>
      </c>
      <c r="AL11" s="21">
        <v>2379</v>
      </c>
      <c r="AM11" s="21">
        <v>3214</v>
      </c>
      <c r="AN11" s="21">
        <v>5593</v>
      </c>
      <c r="AO11" s="21">
        <v>6325</v>
      </c>
      <c r="AP11" s="21">
        <v>11423</v>
      </c>
      <c r="AQ11" s="21">
        <v>17748</v>
      </c>
      <c r="AR11" s="21">
        <v>0</v>
      </c>
      <c r="AS11" s="21">
        <v>0</v>
      </c>
      <c r="AT11" s="21">
        <v>0</v>
      </c>
      <c r="AU11" s="21">
        <v>29.13</v>
      </c>
      <c r="AV11" s="21">
        <v>30.85</v>
      </c>
      <c r="AW11" s="21">
        <v>30.22</v>
      </c>
      <c r="AX11" s="21">
        <v>19.37</v>
      </c>
      <c r="AY11" s="21">
        <v>15.18</v>
      </c>
      <c r="AZ11" s="21">
        <v>16.72</v>
      </c>
      <c r="BA11" s="21">
        <v>51.5</v>
      </c>
      <c r="BB11" s="21">
        <v>53.97</v>
      </c>
      <c r="BC11" s="21">
        <v>53.06</v>
      </c>
      <c r="BD11" s="21">
        <v>0</v>
      </c>
      <c r="BE11" s="21">
        <v>0</v>
      </c>
      <c r="BF11" s="21">
        <v>0</v>
      </c>
    </row>
    <row r="12" spans="1:58" ht="15">
      <c r="A12" s="21" t="s">
        <v>15</v>
      </c>
      <c r="B12" s="21" t="s">
        <v>239</v>
      </c>
      <c r="C12" s="21">
        <v>26159</v>
      </c>
      <c r="D12" s="21">
        <v>78941</v>
      </c>
      <c r="E12" s="21">
        <v>105100</v>
      </c>
      <c r="F12" s="21">
        <v>2833</v>
      </c>
      <c r="G12" s="21">
        <v>7082</v>
      </c>
      <c r="H12" s="21">
        <v>9915</v>
      </c>
      <c r="I12" s="21">
        <v>1545</v>
      </c>
      <c r="J12" s="21">
        <v>2948</v>
      </c>
      <c r="K12" s="21">
        <v>4493</v>
      </c>
      <c r="L12" s="21">
        <v>19150</v>
      </c>
      <c r="M12" s="21">
        <v>62915</v>
      </c>
      <c r="N12" s="21">
        <v>82065</v>
      </c>
      <c r="O12" s="21">
        <v>2631</v>
      </c>
      <c r="P12" s="21">
        <v>5996</v>
      </c>
      <c r="Q12" s="21">
        <v>8627</v>
      </c>
      <c r="R12" s="21">
        <v>10.83</v>
      </c>
      <c r="S12" s="21">
        <v>8.97</v>
      </c>
      <c r="T12" s="21">
        <v>9.43</v>
      </c>
      <c r="U12" s="21">
        <v>5.91</v>
      </c>
      <c r="V12" s="21">
        <v>3.73</v>
      </c>
      <c r="W12" s="21">
        <v>4.27</v>
      </c>
      <c r="X12" s="21">
        <v>73.21</v>
      </c>
      <c r="Y12" s="21">
        <v>79.7</v>
      </c>
      <c r="Z12" s="21">
        <v>78.08</v>
      </c>
      <c r="AA12" s="21">
        <v>10.06</v>
      </c>
      <c r="AB12" s="21">
        <v>7.6</v>
      </c>
      <c r="AC12" s="21">
        <v>8.21</v>
      </c>
      <c r="AD12" s="21" t="s">
        <v>15</v>
      </c>
      <c r="AE12" s="21" t="s">
        <v>239</v>
      </c>
      <c r="AF12" s="21">
        <v>16730</v>
      </c>
      <c r="AG12" s="21">
        <v>51887</v>
      </c>
      <c r="AH12" s="21">
        <v>68617</v>
      </c>
      <c r="AI12" s="21">
        <v>1710</v>
      </c>
      <c r="AJ12" s="21">
        <v>4361</v>
      </c>
      <c r="AK12" s="21">
        <v>6071</v>
      </c>
      <c r="AL12" s="21">
        <v>981</v>
      </c>
      <c r="AM12" s="21">
        <v>1883</v>
      </c>
      <c r="AN12" s="21">
        <v>2864</v>
      </c>
      <c r="AO12" s="21">
        <v>12387</v>
      </c>
      <c r="AP12" s="21">
        <v>41782</v>
      </c>
      <c r="AQ12" s="21">
        <v>54169</v>
      </c>
      <c r="AR12" s="21">
        <v>1652</v>
      </c>
      <c r="AS12" s="21">
        <v>3861</v>
      </c>
      <c r="AT12" s="21">
        <v>5513</v>
      </c>
      <c r="AU12" s="21">
        <v>10.22</v>
      </c>
      <c r="AV12" s="21">
        <v>8.4</v>
      </c>
      <c r="AW12" s="21">
        <v>8.85</v>
      </c>
      <c r="AX12" s="21">
        <v>5.86</v>
      </c>
      <c r="AY12" s="21">
        <v>3.63</v>
      </c>
      <c r="AZ12" s="21">
        <v>4.17</v>
      </c>
      <c r="BA12" s="21">
        <v>74.04</v>
      </c>
      <c r="BB12" s="21">
        <v>80.52</v>
      </c>
      <c r="BC12" s="21">
        <v>78.94</v>
      </c>
      <c r="BD12" s="21">
        <v>9.87</v>
      </c>
      <c r="BE12" s="21">
        <v>7.44</v>
      </c>
      <c r="BF12" s="21">
        <v>8.03</v>
      </c>
    </row>
    <row r="13" spans="1:58" ht="15">
      <c r="A13" s="21" t="s">
        <v>15</v>
      </c>
      <c r="B13" s="21" t="s">
        <v>240</v>
      </c>
      <c r="C13" s="21">
        <v>37484</v>
      </c>
      <c r="D13" s="21">
        <v>44282</v>
      </c>
      <c r="E13" s="21">
        <v>81766</v>
      </c>
      <c r="F13" s="21">
        <v>4265</v>
      </c>
      <c r="G13" s="21">
        <v>5000</v>
      </c>
      <c r="H13" s="21">
        <v>9265</v>
      </c>
      <c r="I13" s="21">
        <v>8450</v>
      </c>
      <c r="J13" s="21">
        <v>7891</v>
      </c>
      <c r="K13" s="21">
        <v>16341</v>
      </c>
      <c r="L13" s="21">
        <v>19243</v>
      </c>
      <c r="M13" s="21">
        <v>26402</v>
      </c>
      <c r="N13" s="21">
        <v>45645</v>
      </c>
      <c r="O13" s="21">
        <v>5526</v>
      </c>
      <c r="P13" s="21">
        <v>4989</v>
      </c>
      <c r="Q13" s="21">
        <v>10515</v>
      </c>
      <c r="R13" s="21">
        <v>11.38</v>
      </c>
      <c r="S13" s="21">
        <v>11.29</v>
      </c>
      <c r="T13" s="21">
        <v>11.33</v>
      </c>
      <c r="U13" s="21">
        <v>22.54</v>
      </c>
      <c r="V13" s="21">
        <v>17.82</v>
      </c>
      <c r="W13" s="21">
        <v>19.99</v>
      </c>
      <c r="X13" s="21">
        <v>51.34</v>
      </c>
      <c r="Y13" s="21">
        <v>59.62</v>
      </c>
      <c r="Z13" s="21">
        <v>55.82</v>
      </c>
      <c r="AA13" s="21">
        <v>14.74</v>
      </c>
      <c r="AB13" s="21">
        <v>11.27</v>
      </c>
      <c r="AC13" s="21">
        <v>12.86</v>
      </c>
      <c r="AD13" s="21" t="s">
        <v>15</v>
      </c>
      <c r="AE13" s="21" t="s">
        <v>240</v>
      </c>
      <c r="AF13" s="21">
        <v>24723</v>
      </c>
      <c r="AG13" s="21">
        <v>30339</v>
      </c>
      <c r="AH13" s="21">
        <v>55062</v>
      </c>
      <c r="AI13" s="21">
        <v>3098</v>
      </c>
      <c r="AJ13" s="21">
        <v>3637</v>
      </c>
      <c r="AK13" s="21">
        <v>6735</v>
      </c>
      <c r="AL13" s="21">
        <v>4711</v>
      </c>
      <c r="AM13" s="21">
        <v>4582</v>
      </c>
      <c r="AN13" s="21">
        <v>9293</v>
      </c>
      <c r="AO13" s="21">
        <v>12606</v>
      </c>
      <c r="AP13" s="21">
        <v>18129</v>
      </c>
      <c r="AQ13" s="21">
        <v>30735</v>
      </c>
      <c r="AR13" s="21">
        <v>4308</v>
      </c>
      <c r="AS13" s="21">
        <v>3991</v>
      </c>
      <c r="AT13" s="21">
        <v>8299</v>
      </c>
      <c r="AU13" s="21">
        <v>12.53</v>
      </c>
      <c r="AV13" s="21">
        <v>11.99</v>
      </c>
      <c r="AW13" s="21">
        <v>12.23</v>
      </c>
      <c r="AX13" s="21">
        <v>19.06</v>
      </c>
      <c r="AY13" s="21">
        <v>15.1</v>
      </c>
      <c r="AZ13" s="21">
        <v>16.88</v>
      </c>
      <c r="BA13" s="21">
        <v>50.99</v>
      </c>
      <c r="BB13" s="21">
        <v>59.75</v>
      </c>
      <c r="BC13" s="21">
        <v>55.82</v>
      </c>
      <c r="BD13" s="21">
        <v>17.43</v>
      </c>
      <c r="BE13" s="21">
        <v>13.15</v>
      </c>
      <c r="BF13" s="21">
        <v>15.07</v>
      </c>
    </row>
    <row r="14" spans="1:58" ht="15">
      <c r="A14" s="21" t="s">
        <v>15</v>
      </c>
      <c r="B14" s="21" t="s">
        <v>241</v>
      </c>
      <c r="C14" s="21">
        <v>18843</v>
      </c>
      <c r="D14" s="21">
        <v>11371</v>
      </c>
      <c r="E14" s="21">
        <v>30214</v>
      </c>
      <c r="F14" s="21">
        <v>526</v>
      </c>
      <c r="G14" s="21">
        <v>354</v>
      </c>
      <c r="H14" s="21">
        <v>880</v>
      </c>
      <c r="I14" s="21">
        <v>9594</v>
      </c>
      <c r="J14" s="21">
        <v>5086</v>
      </c>
      <c r="K14" s="21">
        <v>14680</v>
      </c>
      <c r="L14" s="21">
        <v>8587</v>
      </c>
      <c r="M14" s="21">
        <v>5819</v>
      </c>
      <c r="N14" s="21">
        <v>14406</v>
      </c>
      <c r="O14" s="21">
        <v>136</v>
      </c>
      <c r="P14" s="21">
        <v>112</v>
      </c>
      <c r="Q14" s="21">
        <v>248</v>
      </c>
      <c r="R14" s="21">
        <v>2.79</v>
      </c>
      <c r="S14" s="21">
        <v>3.11</v>
      </c>
      <c r="T14" s="21">
        <v>2.91</v>
      </c>
      <c r="U14" s="21">
        <v>50.92</v>
      </c>
      <c r="V14" s="21">
        <v>44.73</v>
      </c>
      <c r="W14" s="21">
        <v>48.59</v>
      </c>
      <c r="X14" s="21">
        <v>45.57</v>
      </c>
      <c r="Y14" s="21">
        <v>51.17</v>
      </c>
      <c r="Z14" s="21">
        <v>47.68</v>
      </c>
      <c r="AA14" s="21">
        <v>0.72</v>
      </c>
      <c r="AB14" s="21">
        <v>0.98</v>
      </c>
      <c r="AC14" s="21">
        <v>0.82</v>
      </c>
      <c r="AD14" s="21" t="s">
        <v>15</v>
      </c>
      <c r="AE14" s="21" t="s">
        <v>241</v>
      </c>
      <c r="AF14" s="21">
        <v>14125</v>
      </c>
      <c r="AG14" s="21">
        <v>8413</v>
      </c>
      <c r="AH14" s="21">
        <v>22538</v>
      </c>
      <c r="AI14" s="21">
        <v>426</v>
      </c>
      <c r="AJ14" s="21">
        <v>298</v>
      </c>
      <c r="AK14" s="21">
        <v>724</v>
      </c>
      <c r="AL14" s="21">
        <v>7311</v>
      </c>
      <c r="AM14" s="21">
        <v>3871</v>
      </c>
      <c r="AN14" s="21">
        <v>11182</v>
      </c>
      <c r="AO14" s="21">
        <v>6268</v>
      </c>
      <c r="AP14" s="21">
        <v>4148</v>
      </c>
      <c r="AQ14" s="21">
        <v>10416</v>
      </c>
      <c r="AR14" s="21">
        <v>120</v>
      </c>
      <c r="AS14" s="21">
        <v>96</v>
      </c>
      <c r="AT14" s="21">
        <v>216</v>
      </c>
      <c r="AU14" s="21">
        <v>3.02</v>
      </c>
      <c r="AV14" s="21">
        <v>3.54</v>
      </c>
      <c r="AW14" s="21">
        <v>3.21</v>
      </c>
      <c r="AX14" s="21">
        <v>51.76</v>
      </c>
      <c r="AY14" s="21">
        <v>46.01</v>
      </c>
      <c r="AZ14" s="21">
        <v>49.61</v>
      </c>
      <c r="BA14" s="21">
        <v>44.38</v>
      </c>
      <c r="BB14" s="21">
        <v>49.3</v>
      </c>
      <c r="BC14" s="21">
        <v>46.22</v>
      </c>
      <c r="BD14" s="21">
        <v>0.85</v>
      </c>
      <c r="BE14" s="21">
        <v>1.14</v>
      </c>
      <c r="BF14" s="21">
        <v>0.96</v>
      </c>
    </row>
    <row r="15" spans="1:58" ht="15">
      <c r="A15" s="21" t="s">
        <v>15</v>
      </c>
      <c r="B15" s="21" t="s">
        <v>242</v>
      </c>
      <c r="C15" s="21">
        <v>17781</v>
      </c>
      <c r="D15" s="21">
        <v>79314</v>
      </c>
      <c r="E15" s="21">
        <v>97095</v>
      </c>
      <c r="F15" s="21">
        <v>4639</v>
      </c>
      <c r="G15" s="21">
        <v>14788</v>
      </c>
      <c r="H15" s="21">
        <v>19427</v>
      </c>
      <c r="I15" s="21">
        <v>1938</v>
      </c>
      <c r="J15" s="21">
        <v>5533</v>
      </c>
      <c r="K15" s="21">
        <v>7471</v>
      </c>
      <c r="L15" s="21">
        <v>9585</v>
      </c>
      <c r="M15" s="21">
        <v>51119</v>
      </c>
      <c r="N15" s="21">
        <v>60704</v>
      </c>
      <c r="O15" s="21">
        <v>1619</v>
      </c>
      <c r="P15" s="21">
        <v>7874</v>
      </c>
      <c r="Q15" s="21">
        <v>9493</v>
      </c>
      <c r="R15" s="21">
        <v>26.09</v>
      </c>
      <c r="S15" s="21">
        <v>18.64</v>
      </c>
      <c r="T15" s="21">
        <v>20.01</v>
      </c>
      <c r="U15" s="21">
        <v>10.9</v>
      </c>
      <c r="V15" s="21">
        <v>6.98</v>
      </c>
      <c r="W15" s="21">
        <v>7.69</v>
      </c>
      <c r="X15" s="21">
        <v>53.91</v>
      </c>
      <c r="Y15" s="21">
        <v>64.45</v>
      </c>
      <c r="Z15" s="21">
        <v>62.52</v>
      </c>
      <c r="AA15" s="21">
        <v>9.11</v>
      </c>
      <c r="AB15" s="21">
        <v>9.93</v>
      </c>
      <c r="AC15" s="21">
        <v>9.78</v>
      </c>
      <c r="AD15" s="21" t="s">
        <v>15</v>
      </c>
      <c r="AE15" s="21" t="s">
        <v>242</v>
      </c>
      <c r="AF15" s="21">
        <v>12978</v>
      </c>
      <c r="AG15" s="21">
        <v>58878</v>
      </c>
      <c r="AH15" s="21">
        <v>71856</v>
      </c>
      <c r="AI15" s="21">
        <v>3487</v>
      </c>
      <c r="AJ15" s="21">
        <v>11042</v>
      </c>
      <c r="AK15" s="21">
        <v>14529</v>
      </c>
      <c r="AL15" s="21">
        <v>1280</v>
      </c>
      <c r="AM15" s="21">
        <v>3743</v>
      </c>
      <c r="AN15" s="21">
        <v>5023</v>
      </c>
      <c r="AO15" s="21">
        <v>7001</v>
      </c>
      <c r="AP15" s="21">
        <v>38132</v>
      </c>
      <c r="AQ15" s="21">
        <v>45133</v>
      </c>
      <c r="AR15" s="21">
        <v>1210</v>
      </c>
      <c r="AS15" s="21">
        <v>5961</v>
      </c>
      <c r="AT15" s="21">
        <v>7171</v>
      </c>
      <c r="AU15" s="21">
        <v>26.87</v>
      </c>
      <c r="AV15" s="21">
        <v>18.75</v>
      </c>
      <c r="AW15" s="21">
        <v>20.22</v>
      </c>
      <c r="AX15" s="21">
        <v>9.86</v>
      </c>
      <c r="AY15" s="21">
        <v>6.36</v>
      </c>
      <c r="AZ15" s="21">
        <v>6.99</v>
      </c>
      <c r="BA15" s="21">
        <v>53.95</v>
      </c>
      <c r="BB15" s="21">
        <v>64.76</v>
      </c>
      <c r="BC15" s="21">
        <v>62.81</v>
      </c>
      <c r="BD15" s="21">
        <v>9.32</v>
      </c>
      <c r="BE15" s="21">
        <v>10.12</v>
      </c>
      <c r="BF15" s="21">
        <v>9.98</v>
      </c>
    </row>
    <row r="16" spans="1:58" ht="15">
      <c r="A16" s="21" t="s">
        <v>15</v>
      </c>
      <c r="B16" s="21" t="s">
        <v>243</v>
      </c>
      <c r="C16" s="21">
        <v>6636</v>
      </c>
      <c r="D16" s="21">
        <v>20749</v>
      </c>
      <c r="E16" s="21">
        <v>27385</v>
      </c>
      <c r="F16" s="21">
        <v>1243</v>
      </c>
      <c r="G16" s="21">
        <v>3656</v>
      </c>
      <c r="H16" s="21">
        <v>4899</v>
      </c>
      <c r="I16" s="21">
        <v>189</v>
      </c>
      <c r="J16" s="21">
        <v>367</v>
      </c>
      <c r="K16" s="21">
        <v>556</v>
      </c>
      <c r="L16" s="21">
        <v>4835</v>
      </c>
      <c r="M16" s="21">
        <v>15658</v>
      </c>
      <c r="N16" s="21">
        <v>20493</v>
      </c>
      <c r="O16" s="21">
        <v>369</v>
      </c>
      <c r="P16" s="21">
        <v>1068</v>
      </c>
      <c r="Q16" s="21">
        <v>1437</v>
      </c>
      <c r="R16" s="21">
        <v>18.73</v>
      </c>
      <c r="S16" s="21">
        <v>17.62</v>
      </c>
      <c r="T16" s="21">
        <v>17.89</v>
      </c>
      <c r="U16" s="21">
        <v>2.85</v>
      </c>
      <c r="V16" s="21">
        <v>1.77</v>
      </c>
      <c r="W16" s="21">
        <v>2.03</v>
      </c>
      <c r="X16" s="21">
        <v>72.86</v>
      </c>
      <c r="Y16" s="21">
        <v>75.46</v>
      </c>
      <c r="Z16" s="21">
        <v>74.83</v>
      </c>
      <c r="AA16" s="21">
        <v>5.56</v>
      </c>
      <c r="AB16" s="21">
        <v>5.15</v>
      </c>
      <c r="AC16" s="21">
        <v>5.25</v>
      </c>
      <c r="AD16" s="21" t="s">
        <v>15</v>
      </c>
      <c r="AE16" s="21" t="s">
        <v>243</v>
      </c>
      <c r="AF16" s="21">
        <v>5736</v>
      </c>
      <c r="AG16" s="21">
        <v>17491</v>
      </c>
      <c r="AH16" s="21">
        <v>23227</v>
      </c>
      <c r="AI16" s="21">
        <v>1030</v>
      </c>
      <c r="AJ16" s="21">
        <v>3111</v>
      </c>
      <c r="AK16" s="21">
        <v>4141</v>
      </c>
      <c r="AL16" s="21">
        <v>186</v>
      </c>
      <c r="AM16" s="21">
        <v>353</v>
      </c>
      <c r="AN16" s="21">
        <v>539</v>
      </c>
      <c r="AO16" s="21">
        <v>4183</v>
      </c>
      <c r="AP16" s="21">
        <v>13042</v>
      </c>
      <c r="AQ16" s="21">
        <v>17225</v>
      </c>
      <c r="AR16" s="21">
        <v>337</v>
      </c>
      <c r="AS16" s="21">
        <v>985</v>
      </c>
      <c r="AT16" s="21">
        <v>1322</v>
      </c>
      <c r="AU16" s="21">
        <v>17.96</v>
      </c>
      <c r="AV16" s="21">
        <v>17.79</v>
      </c>
      <c r="AW16" s="21">
        <v>17.83</v>
      </c>
      <c r="AX16" s="21">
        <v>3.24</v>
      </c>
      <c r="AY16" s="21">
        <v>2.02</v>
      </c>
      <c r="AZ16" s="21">
        <v>2.32</v>
      </c>
      <c r="BA16" s="21">
        <v>72.93</v>
      </c>
      <c r="BB16" s="21">
        <v>74.56</v>
      </c>
      <c r="BC16" s="21">
        <v>74.16</v>
      </c>
      <c r="BD16" s="21">
        <v>5.88</v>
      </c>
      <c r="BE16" s="21">
        <v>5.63</v>
      </c>
      <c r="BF16" s="21">
        <v>5.69</v>
      </c>
    </row>
    <row r="17" spans="1:58" ht="15">
      <c r="A17" s="21" t="s">
        <v>15</v>
      </c>
      <c r="B17" s="21" t="s">
        <v>244</v>
      </c>
      <c r="C17" s="21">
        <v>12622</v>
      </c>
      <c r="D17" s="21">
        <v>18482</v>
      </c>
      <c r="E17" s="21">
        <v>31104</v>
      </c>
      <c r="F17" s="21">
        <v>3351</v>
      </c>
      <c r="G17" s="21">
        <v>4148</v>
      </c>
      <c r="H17" s="21">
        <v>7499</v>
      </c>
      <c r="I17" s="21">
        <v>6000</v>
      </c>
      <c r="J17" s="21">
        <v>9391</v>
      </c>
      <c r="K17" s="21">
        <v>15391</v>
      </c>
      <c r="L17" s="21">
        <v>2449</v>
      </c>
      <c r="M17" s="21">
        <v>3682</v>
      </c>
      <c r="N17" s="21">
        <v>6131</v>
      </c>
      <c r="O17" s="21">
        <v>822</v>
      </c>
      <c r="P17" s="21">
        <v>1261</v>
      </c>
      <c r="Q17" s="21">
        <v>2083</v>
      </c>
      <c r="R17" s="21">
        <v>26.55</v>
      </c>
      <c r="S17" s="21">
        <v>22.44</v>
      </c>
      <c r="T17" s="21">
        <v>24.11</v>
      </c>
      <c r="U17" s="21">
        <v>47.54</v>
      </c>
      <c r="V17" s="21">
        <v>50.81</v>
      </c>
      <c r="W17" s="21">
        <v>49.48</v>
      </c>
      <c r="X17" s="21">
        <v>19.4</v>
      </c>
      <c r="Y17" s="21">
        <v>19.92</v>
      </c>
      <c r="Z17" s="21">
        <v>19.71</v>
      </c>
      <c r="AA17" s="21">
        <v>6.51</v>
      </c>
      <c r="AB17" s="21">
        <v>6.82</v>
      </c>
      <c r="AC17" s="21">
        <v>6.7</v>
      </c>
      <c r="AD17" s="21" t="s">
        <v>15</v>
      </c>
      <c r="AE17" s="21" t="s">
        <v>244</v>
      </c>
      <c r="AF17" s="21">
        <v>10031</v>
      </c>
      <c r="AG17" s="21">
        <v>14030</v>
      </c>
      <c r="AH17" s="21">
        <v>24061</v>
      </c>
      <c r="AI17" s="21">
        <v>2617</v>
      </c>
      <c r="AJ17" s="21">
        <v>3009</v>
      </c>
      <c r="AK17" s="21">
        <v>5626</v>
      </c>
      <c r="AL17" s="21">
        <v>4690</v>
      </c>
      <c r="AM17" s="21">
        <v>6951</v>
      </c>
      <c r="AN17" s="21">
        <v>11641</v>
      </c>
      <c r="AO17" s="21">
        <v>2005</v>
      </c>
      <c r="AP17" s="21">
        <v>2958</v>
      </c>
      <c r="AQ17" s="21">
        <v>4963</v>
      </c>
      <c r="AR17" s="21">
        <v>719</v>
      </c>
      <c r="AS17" s="21">
        <v>1112</v>
      </c>
      <c r="AT17" s="21">
        <v>1831</v>
      </c>
      <c r="AU17" s="21">
        <v>26.09</v>
      </c>
      <c r="AV17" s="21">
        <v>21.45</v>
      </c>
      <c r="AW17" s="21">
        <v>23.38</v>
      </c>
      <c r="AX17" s="21">
        <v>46.76</v>
      </c>
      <c r="AY17" s="21">
        <v>49.54</v>
      </c>
      <c r="AZ17" s="21">
        <v>48.38</v>
      </c>
      <c r="BA17" s="21">
        <v>19.99</v>
      </c>
      <c r="BB17" s="21">
        <v>21.08</v>
      </c>
      <c r="BC17" s="21">
        <v>20.63</v>
      </c>
      <c r="BD17" s="21">
        <v>7.17</v>
      </c>
      <c r="BE17" s="21">
        <v>7.93</v>
      </c>
      <c r="BF17" s="21">
        <v>7.61</v>
      </c>
    </row>
    <row r="18" spans="1:58" ht="15">
      <c r="A18" s="21" t="s">
        <v>15</v>
      </c>
      <c r="B18" s="21" t="s">
        <v>245</v>
      </c>
      <c r="C18" s="21">
        <v>7052</v>
      </c>
      <c r="D18" s="21">
        <v>7977</v>
      </c>
      <c r="E18" s="21">
        <v>15029</v>
      </c>
      <c r="F18" s="21">
        <v>328</v>
      </c>
      <c r="G18" s="21">
        <v>457</v>
      </c>
      <c r="H18" s="21">
        <v>785</v>
      </c>
      <c r="I18" s="21">
        <v>4683</v>
      </c>
      <c r="J18" s="21">
        <v>5060</v>
      </c>
      <c r="K18" s="21">
        <v>9743</v>
      </c>
      <c r="L18" s="21">
        <v>963</v>
      </c>
      <c r="M18" s="21">
        <v>1302</v>
      </c>
      <c r="N18" s="21">
        <v>2265</v>
      </c>
      <c r="O18" s="21">
        <v>1078</v>
      </c>
      <c r="P18" s="21">
        <v>1158</v>
      </c>
      <c r="Q18" s="21">
        <v>2236</v>
      </c>
      <c r="R18" s="21">
        <v>4.65</v>
      </c>
      <c r="S18" s="21">
        <v>5.73</v>
      </c>
      <c r="T18" s="21">
        <v>5.22</v>
      </c>
      <c r="U18" s="21">
        <v>66.41</v>
      </c>
      <c r="V18" s="21">
        <v>63.43</v>
      </c>
      <c r="W18" s="21">
        <v>64.83</v>
      </c>
      <c r="X18" s="21">
        <v>13.66</v>
      </c>
      <c r="Y18" s="21">
        <v>16.32</v>
      </c>
      <c r="Z18" s="21">
        <v>15.07</v>
      </c>
      <c r="AA18" s="21">
        <v>15.29</v>
      </c>
      <c r="AB18" s="21">
        <v>14.52</v>
      </c>
      <c r="AC18" s="21">
        <v>14.88</v>
      </c>
      <c r="AD18" s="21" t="s">
        <v>15</v>
      </c>
      <c r="AE18" s="21" t="s">
        <v>245</v>
      </c>
      <c r="AF18" s="21">
        <v>3989</v>
      </c>
      <c r="AG18" s="21">
        <v>4459</v>
      </c>
      <c r="AH18" s="21">
        <v>8448</v>
      </c>
      <c r="AI18" s="21">
        <v>197</v>
      </c>
      <c r="AJ18" s="21">
        <v>259</v>
      </c>
      <c r="AK18" s="21">
        <v>456</v>
      </c>
      <c r="AL18" s="21">
        <v>2574</v>
      </c>
      <c r="AM18" s="21">
        <v>2786</v>
      </c>
      <c r="AN18" s="21">
        <v>5360</v>
      </c>
      <c r="AO18" s="21">
        <v>534</v>
      </c>
      <c r="AP18" s="21">
        <v>733</v>
      </c>
      <c r="AQ18" s="21">
        <v>1267</v>
      </c>
      <c r="AR18" s="21">
        <v>684</v>
      </c>
      <c r="AS18" s="21">
        <v>681</v>
      </c>
      <c r="AT18" s="21">
        <v>1365</v>
      </c>
      <c r="AU18" s="21">
        <v>4.94</v>
      </c>
      <c r="AV18" s="21">
        <v>5.81</v>
      </c>
      <c r="AW18" s="21">
        <v>5.4</v>
      </c>
      <c r="AX18" s="21">
        <v>64.53</v>
      </c>
      <c r="AY18" s="21">
        <v>62.48</v>
      </c>
      <c r="AZ18" s="21">
        <v>63.45</v>
      </c>
      <c r="BA18" s="21">
        <v>13.39</v>
      </c>
      <c r="BB18" s="21">
        <v>16.44</v>
      </c>
      <c r="BC18" s="21">
        <v>15</v>
      </c>
      <c r="BD18" s="21">
        <v>17.15</v>
      </c>
      <c r="BE18" s="21">
        <v>15.27</v>
      </c>
      <c r="BF18" s="21">
        <v>16.16</v>
      </c>
    </row>
    <row r="19" spans="1:58" ht="15">
      <c r="A19" s="21" t="s">
        <v>15</v>
      </c>
      <c r="B19" s="21" t="s">
        <v>246</v>
      </c>
      <c r="C19" s="21">
        <v>19698</v>
      </c>
      <c r="D19" s="21">
        <v>18745</v>
      </c>
      <c r="E19" s="21">
        <v>38443</v>
      </c>
      <c r="F19" s="21">
        <v>768</v>
      </c>
      <c r="G19" s="21">
        <v>797</v>
      </c>
      <c r="H19" s="21">
        <v>1565</v>
      </c>
      <c r="I19" s="21">
        <v>6290</v>
      </c>
      <c r="J19" s="21">
        <v>5726</v>
      </c>
      <c r="K19" s="21">
        <v>12016</v>
      </c>
      <c r="L19" s="21">
        <v>5613</v>
      </c>
      <c r="M19" s="21">
        <v>5686</v>
      </c>
      <c r="N19" s="21">
        <v>11299</v>
      </c>
      <c r="O19" s="21">
        <v>7027</v>
      </c>
      <c r="P19" s="21">
        <v>6536</v>
      </c>
      <c r="Q19" s="21">
        <v>13563</v>
      </c>
      <c r="R19" s="21">
        <v>3.9</v>
      </c>
      <c r="S19" s="21">
        <v>4.25</v>
      </c>
      <c r="T19" s="21">
        <v>4.07</v>
      </c>
      <c r="U19" s="21">
        <v>31.93</v>
      </c>
      <c r="V19" s="21">
        <v>30.55</v>
      </c>
      <c r="W19" s="21">
        <v>31.26</v>
      </c>
      <c r="X19" s="21">
        <v>28.5</v>
      </c>
      <c r="Y19" s="21">
        <v>30.33</v>
      </c>
      <c r="Z19" s="21">
        <v>29.39</v>
      </c>
      <c r="AA19" s="21">
        <v>35.67</v>
      </c>
      <c r="AB19" s="21">
        <v>34.87</v>
      </c>
      <c r="AC19" s="21">
        <v>35.28</v>
      </c>
      <c r="AD19" s="21" t="s">
        <v>15</v>
      </c>
      <c r="AE19" s="21" t="s">
        <v>246</v>
      </c>
      <c r="AF19" s="21">
        <v>17420</v>
      </c>
      <c r="AG19" s="21">
        <v>16724</v>
      </c>
      <c r="AH19" s="21">
        <v>34144</v>
      </c>
      <c r="AI19" s="21">
        <v>724</v>
      </c>
      <c r="AJ19" s="21">
        <v>711</v>
      </c>
      <c r="AK19" s="21">
        <v>1435</v>
      </c>
      <c r="AL19" s="21">
        <v>5790</v>
      </c>
      <c r="AM19" s="21">
        <v>5380</v>
      </c>
      <c r="AN19" s="21">
        <v>11170</v>
      </c>
      <c r="AO19" s="21">
        <v>4728</v>
      </c>
      <c r="AP19" s="21">
        <v>4862</v>
      </c>
      <c r="AQ19" s="21">
        <v>9590</v>
      </c>
      <c r="AR19" s="21">
        <v>6178</v>
      </c>
      <c r="AS19" s="21">
        <v>5771</v>
      </c>
      <c r="AT19" s="21">
        <v>11949</v>
      </c>
      <c r="AU19" s="21">
        <v>4.16</v>
      </c>
      <c r="AV19" s="21">
        <v>4.25</v>
      </c>
      <c r="AW19" s="21">
        <v>4.2</v>
      </c>
      <c r="AX19" s="21">
        <v>33.24</v>
      </c>
      <c r="AY19" s="21">
        <v>32.17</v>
      </c>
      <c r="AZ19" s="21">
        <v>32.71</v>
      </c>
      <c r="BA19" s="21">
        <v>27.14</v>
      </c>
      <c r="BB19" s="21">
        <v>29.07</v>
      </c>
      <c r="BC19" s="21">
        <v>28.09</v>
      </c>
      <c r="BD19" s="21">
        <v>35.46</v>
      </c>
      <c r="BE19" s="21">
        <v>34.51</v>
      </c>
      <c r="BF19" s="21">
        <v>35</v>
      </c>
    </row>
    <row r="20" spans="1:58" ht="15">
      <c r="A20" s="21" t="s">
        <v>15</v>
      </c>
      <c r="B20" s="21" t="s">
        <v>247</v>
      </c>
      <c r="C20" s="21">
        <v>31476</v>
      </c>
      <c r="D20" s="21">
        <v>59390</v>
      </c>
      <c r="E20" s="21">
        <v>90866</v>
      </c>
      <c r="F20" s="21">
        <v>11165</v>
      </c>
      <c r="G20" s="21">
        <v>19208</v>
      </c>
      <c r="H20" s="21">
        <v>30373</v>
      </c>
      <c r="I20" s="21">
        <v>4304</v>
      </c>
      <c r="J20" s="21">
        <v>6321</v>
      </c>
      <c r="K20" s="21">
        <v>10625</v>
      </c>
      <c r="L20" s="21">
        <v>13649</v>
      </c>
      <c r="M20" s="21">
        <v>30052</v>
      </c>
      <c r="N20" s="21">
        <v>43701</v>
      </c>
      <c r="O20" s="21">
        <v>2358</v>
      </c>
      <c r="P20" s="21">
        <v>3809</v>
      </c>
      <c r="Q20" s="21">
        <v>6167</v>
      </c>
      <c r="R20" s="21">
        <v>35.47</v>
      </c>
      <c r="S20" s="21">
        <v>32.34</v>
      </c>
      <c r="T20" s="21">
        <v>33.43</v>
      </c>
      <c r="U20" s="21">
        <v>13.67</v>
      </c>
      <c r="V20" s="21">
        <v>10.64</v>
      </c>
      <c r="W20" s="21">
        <v>11.69</v>
      </c>
      <c r="X20" s="21">
        <v>43.36</v>
      </c>
      <c r="Y20" s="21">
        <v>50.6</v>
      </c>
      <c r="Z20" s="21">
        <v>48.09</v>
      </c>
      <c r="AA20" s="21">
        <v>7.49</v>
      </c>
      <c r="AB20" s="21">
        <v>6.41</v>
      </c>
      <c r="AC20" s="21">
        <v>6.79</v>
      </c>
      <c r="AD20" s="21" t="s">
        <v>15</v>
      </c>
      <c r="AE20" s="21" t="s">
        <v>247</v>
      </c>
      <c r="AF20" s="21">
        <v>27671</v>
      </c>
      <c r="AG20" s="21">
        <v>53586</v>
      </c>
      <c r="AH20" s="21">
        <v>81257</v>
      </c>
      <c r="AI20" s="21">
        <v>9792</v>
      </c>
      <c r="AJ20" s="21">
        <v>17162</v>
      </c>
      <c r="AK20" s="21">
        <v>26954</v>
      </c>
      <c r="AL20" s="21">
        <v>3729</v>
      </c>
      <c r="AM20" s="21">
        <v>5546</v>
      </c>
      <c r="AN20" s="21">
        <v>9275</v>
      </c>
      <c r="AO20" s="21">
        <v>12058</v>
      </c>
      <c r="AP20" s="21">
        <v>27434</v>
      </c>
      <c r="AQ20" s="21">
        <v>39492</v>
      </c>
      <c r="AR20" s="21">
        <v>2092</v>
      </c>
      <c r="AS20" s="21">
        <v>3444</v>
      </c>
      <c r="AT20" s="21">
        <v>5536</v>
      </c>
      <c r="AU20" s="21">
        <v>35.39</v>
      </c>
      <c r="AV20" s="21">
        <v>32.03</v>
      </c>
      <c r="AW20" s="21">
        <v>33.17</v>
      </c>
      <c r="AX20" s="21">
        <v>13.48</v>
      </c>
      <c r="AY20" s="21">
        <v>10.35</v>
      </c>
      <c r="AZ20" s="21">
        <v>11.41</v>
      </c>
      <c r="BA20" s="21">
        <v>43.58</v>
      </c>
      <c r="BB20" s="21">
        <v>51.2</v>
      </c>
      <c r="BC20" s="21">
        <v>48.6</v>
      </c>
      <c r="BD20" s="21">
        <v>7.56</v>
      </c>
      <c r="BE20" s="21">
        <v>6.43</v>
      </c>
      <c r="BF20" s="21">
        <v>6.81</v>
      </c>
    </row>
    <row r="21" spans="1:58" ht="15">
      <c r="A21" s="21" t="s">
        <v>15</v>
      </c>
      <c r="B21" s="21" t="s">
        <v>248</v>
      </c>
      <c r="C21" s="21">
        <v>45584</v>
      </c>
      <c r="D21" s="21">
        <v>81690</v>
      </c>
      <c r="E21" s="21">
        <v>127274</v>
      </c>
      <c r="F21" s="21">
        <v>3322</v>
      </c>
      <c r="G21" s="21">
        <v>5866</v>
      </c>
      <c r="H21" s="21">
        <v>9188</v>
      </c>
      <c r="I21" s="21">
        <v>24623</v>
      </c>
      <c r="J21" s="21">
        <v>38844</v>
      </c>
      <c r="K21" s="21">
        <v>63467</v>
      </c>
      <c r="L21" s="21">
        <v>13882</v>
      </c>
      <c r="M21" s="21">
        <v>28832</v>
      </c>
      <c r="N21" s="21">
        <v>42714</v>
      </c>
      <c r="O21" s="21">
        <v>3757</v>
      </c>
      <c r="P21" s="21">
        <v>8148</v>
      </c>
      <c r="Q21" s="21">
        <v>11905</v>
      </c>
      <c r="R21" s="21">
        <v>7.29</v>
      </c>
      <c r="S21" s="21">
        <v>7.18</v>
      </c>
      <c r="T21" s="21">
        <v>7.22</v>
      </c>
      <c r="U21" s="21">
        <v>54.02</v>
      </c>
      <c r="V21" s="21">
        <v>47.55</v>
      </c>
      <c r="W21" s="21">
        <v>49.87</v>
      </c>
      <c r="X21" s="21">
        <v>30.45</v>
      </c>
      <c r="Y21" s="21">
        <v>35.29</v>
      </c>
      <c r="Z21" s="21">
        <v>33.56</v>
      </c>
      <c r="AA21" s="21">
        <v>8.24</v>
      </c>
      <c r="AB21" s="21">
        <v>9.97</v>
      </c>
      <c r="AC21" s="21">
        <v>9.35</v>
      </c>
      <c r="AD21" s="21" t="s">
        <v>15</v>
      </c>
      <c r="AE21" s="21" t="s">
        <v>248</v>
      </c>
      <c r="AF21" s="21">
        <v>37425</v>
      </c>
      <c r="AG21" s="21">
        <v>68601</v>
      </c>
      <c r="AH21" s="21">
        <v>106026</v>
      </c>
      <c r="AI21" s="21">
        <v>2735</v>
      </c>
      <c r="AJ21" s="21">
        <v>4865</v>
      </c>
      <c r="AK21" s="21">
        <v>7600</v>
      </c>
      <c r="AL21" s="21">
        <v>20255</v>
      </c>
      <c r="AM21" s="21">
        <v>32752</v>
      </c>
      <c r="AN21" s="21">
        <v>53007</v>
      </c>
      <c r="AO21" s="21">
        <v>11388</v>
      </c>
      <c r="AP21" s="21">
        <v>23952</v>
      </c>
      <c r="AQ21" s="21">
        <v>35340</v>
      </c>
      <c r="AR21" s="21">
        <v>3047</v>
      </c>
      <c r="AS21" s="21">
        <v>7032</v>
      </c>
      <c r="AT21" s="21">
        <v>10079</v>
      </c>
      <c r="AU21" s="21">
        <v>7.31</v>
      </c>
      <c r="AV21" s="21">
        <v>7.09</v>
      </c>
      <c r="AW21" s="21">
        <v>7.17</v>
      </c>
      <c r="AX21" s="21">
        <v>54.12</v>
      </c>
      <c r="AY21" s="21">
        <v>47.74</v>
      </c>
      <c r="AZ21" s="21">
        <v>49.99</v>
      </c>
      <c r="BA21" s="21">
        <v>30.43</v>
      </c>
      <c r="BB21" s="21">
        <v>34.91</v>
      </c>
      <c r="BC21" s="21">
        <v>33.33</v>
      </c>
      <c r="BD21" s="21">
        <v>8.14</v>
      </c>
      <c r="BE21" s="21">
        <v>10.25</v>
      </c>
      <c r="BF21" s="21">
        <v>9.51</v>
      </c>
    </row>
    <row r="22" spans="1:58" ht="15">
      <c r="A22" s="21" t="s">
        <v>15</v>
      </c>
      <c r="B22" s="21" t="s">
        <v>249</v>
      </c>
      <c r="C22" s="21">
        <v>23486</v>
      </c>
      <c r="D22" s="21">
        <v>25290</v>
      </c>
      <c r="E22" s="21">
        <v>48776</v>
      </c>
      <c r="F22" s="21">
        <v>1369</v>
      </c>
      <c r="G22" s="21">
        <v>1789</v>
      </c>
      <c r="H22" s="21">
        <v>3158</v>
      </c>
      <c r="I22" s="21">
        <v>9734</v>
      </c>
      <c r="J22" s="21">
        <v>8525</v>
      </c>
      <c r="K22" s="21">
        <v>18259</v>
      </c>
      <c r="L22" s="21">
        <v>6840</v>
      </c>
      <c r="M22" s="21">
        <v>8915</v>
      </c>
      <c r="N22" s="21">
        <v>15755</v>
      </c>
      <c r="O22" s="21">
        <v>5543</v>
      </c>
      <c r="P22" s="21">
        <v>6061</v>
      </c>
      <c r="Q22" s="21">
        <v>11604</v>
      </c>
      <c r="R22" s="21">
        <v>5.83</v>
      </c>
      <c r="S22" s="21">
        <v>7.07</v>
      </c>
      <c r="T22" s="21">
        <v>6.47</v>
      </c>
      <c r="U22" s="21">
        <v>41.45</v>
      </c>
      <c r="V22" s="21">
        <v>33.71</v>
      </c>
      <c r="W22" s="21">
        <v>37.43</v>
      </c>
      <c r="X22" s="21">
        <v>29.12</v>
      </c>
      <c r="Y22" s="21">
        <v>35.25</v>
      </c>
      <c r="Z22" s="21">
        <v>32.3</v>
      </c>
      <c r="AA22" s="21">
        <v>23.6</v>
      </c>
      <c r="AB22" s="21">
        <v>23.97</v>
      </c>
      <c r="AC22" s="21">
        <v>23.79</v>
      </c>
      <c r="AD22" s="21" t="s">
        <v>15</v>
      </c>
      <c r="AE22" s="21" t="s">
        <v>249</v>
      </c>
      <c r="AF22" s="21">
        <v>14305</v>
      </c>
      <c r="AG22" s="21">
        <v>15378</v>
      </c>
      <c r="AH22" s="21">
        <v>29683</v>
      </c>
      <c r="AI22" s="21">
        <v>714</v>
      </c>
      <c r="AJ22" s="21">
        <v>943</v>
      </c>
      <c r="AK22" s="21">
        <v>1657</v>
      </c>
      <c r="AL22" s="21">
        <v>5613</v>
      </c>
      <c r="AM22" s="21">
        <v>4952</v>
      </c>
      <c r="AN22" s="21">
        <v>10565</v>
      </c>
      <c r="AO22" s="21">
        <v>4366</v>
      </c>
      <c r="AP22" s="21">
        <v>5671</v>
      </c>
      <c r="AQ22" s="21">
        <v>10037</v>
      </c>
      <c r="AR22" s="21">
        <v>3612</v>
      </c>
      <c r="AS22" s="21">
        <v>3812</v>
      </c>
      <c r="AT22" s="21">
        <v>7424</v>
      </c>
      <c r="AU22" s="21">
        <v>4.99</v>
      </c>
      <c r="AV22" s="21">
        <v>6.13</v>
      </c>
      <c r="AW22" s="21">
        <v>5.58</v>
      </c>
      <c r="AX22" s="21">
        <v>39.24</v>
      </c>
      <c r="AY22" s="21">
        <v>32.2</v>
      </c>
      <c r="AZ22" s="21">
        <v>35.59</v>
      </c>
      <c r="BA22" s="21">
        <v>30.52</v>
      </c>
      <c r="BB22" s="21">
        <v>36.88</v>
      </c>
      <c r="BC22" s="21">
        <v>33.81</v>
      </c>
      <c r="BD22" s="21">
        <v>25.25</v>
      </c>
      <c r="BE22" s="21">
        <v>24.79</v>
      </c>
      <c r="BF22" s="21">
        <v>25.01</v>
      </c>
    </row>
    <row r="23" spans="1:58" ht="15">
      <c r="A23" s="21" t="s">
        <v>15</v>
      </c>
      <c r="B23" s="21" t="s">
        <v>250</v>
      </c>
      <c r="C23" s="21">
        <v>26363</v>
      </c>
      <c r="D23" s="21">
        <v>47412</v>
      </c>
      <c r="E23" s="21">
        <v>73775</v>
      </c>
      <c r="F23" s="21">
        <v>1365</v>
      </c>
      <c r="G23" s="21">
        <v>2173</v>
      </c>
      <c r="H23" s="21">
        <v>3538</v>
      </c>
      <c r="I23" s="21">
        <v>19974</v>
      </c>
      <c r="J23" s="21">
        <v>33658</v>
      </c>
      <c r="K23" s="21">
        <v>53632</v>
      </c>
      <c r="L23" s="21">
        <v>4783</v>
      </c>
      <c r="M23" s="21">
        <v>10661</v>
      </c>
      <c r="N23" s="21">
        <v>15444</v>
      </c>
      <c r="O23" s="21">
        <v>241</v>
      </c>
      <c r="P23" s="21">
        <v>920</v>
      </c>
      <c r="Q23" s="21">
        <v>1161</v>
      </c>
      <c r="R23" s="21">
        <v>5.18</v>
      </c>
      <c r="S23" s="21">
        <v>4.58</v>
      </c>
      <c r="T23" s="21">
        <v>4.8</v>
      </c>
      <c r="U23" s="21">
        <v>75.77</v>
      </c>
      <c r="V23" s="21">
        <v>70.99</v>
      </c>
      <c r="W23" s="21">
        <v>72.7</v>
      </c>
      <c r="X23" s="21">
        <v>18.14</v>
      </c>
      <c r="Y23" s="21">
        <v>22.49</v>
      </c>
      <c r="Z23" s="21">
        <v>20.93</v>
      </c>
      <c r="AA23" s="21">
        <v>0.91</v>
      </c>
      <c r="AB23" s="21">
        <v>1.94</v>
      </c>
      <c r="AC23" s="21">
        <v>1.57</v>
      </c>
      <c r="AD23" s="21" t="s">
        <v>15</v>
      </c>
      <c r="AE23" s="21" t="s">
        <v>250</v>
      </c>
      <c r="AF23" s="21">
        <v>12289</v>
      </c>
      <c r="AG23" s="21">
        <v>21469</v>
      </c>
      <c r="AH23" s="21">
        <v>33758</v>
      </c>
      <c r="AI23" s="21">
        <v>867</v>
      </c>
      <c r="AJ23" s="21">
        <v>1181</v>
      </c>
      <c r="AK23" s="21">
        <v>2048</v>
      </c>
      <c r="AL23" s="21">
        <v>9049</v>
      </c>
      <c r="AM23" s="21">
        <v>15181</v>
      </c>
      <c r="AN23" s="21">
        <v>24230</v>
      </c>
      <c r="AO23" s="21">
        <v>2211</v>
      </c>
      <c r="AP23" s="21">
        <v>4589</v>
      </c>
      <c r="AQ23" s="21">
        <v>6800</v>
      </c>
      <c r="AR23" s="21">
        <v>162</v>
      </c>
      <c r="AS23" s="21">
        <v>518</v>
      </c>
      <c r="AT23" s="21">
        <v>680</v>
      </c>
      <c r="AU23" s="21">
        <v>7.06</v>
      </c>
      <c r="AV23" s="21">
        <v>5.5</v>
      </c>
      <c r="AW23" s="21">
        <v>6.07</v>
      </c>
      <c r="AX23" s="21">
        <v>73.63</v>
      </c>
      <c r="AY23" s="21">
        <v>70.71</v>
      </c>
      <c r="AZ23" s="21">
        <v>71.78</v>
      </c>
      <c r="BA23" s="21">
        <v>17.99</v>
      </c>
      <c r="BB23" s="21">
        <v>21.38</v>
      </c>
      <c r="BC23" s="21">
        <v>20.14</v>
      </c>
      <c r="BD23" s="21">
        <v>1.32</v>
      </c>
      <c r="BE23" s="21">
        <v>2.41</v>
      </c>
      <c r="BF23" s="21">
        <v>2.01</v>
      </c>
    </row>
    <row r="24" spans="1:58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15">
      <c r="A25" s="128" t="s">
        <v>33</v>
      </c>
      <c r="B25" s="129"/>
      <c r="C25" s="22">
        <f aca="true" t="shared" si="0" ref="C25:Q25">SUM(C6:C23)</f>
        <v>433356</v>
      </c>
      <c r="D25" s="22">
        <f t="shared" si="0"/>
        <v>746525</v>
      </c>
      <c r="E25" s="22">
        <f t="shared" si="0"/>
        <v>1179881</v>
      </c>
      <c r="F25" s="22">
        <f t="shared" si="0"/>
        <v>62684</v>
      </c>
      <c r="G25" s="22">
        <f t="shared" si="0"/>
        <v>105073</v>
      </c>
      <c r="H25" s="22">
        <f t="shared" si="0"/>
        <v>167757</v>
      </c>
      <c r="I25" s="22">
        <f t="shared" si="0"/>
        <v>133874</v>
      </c>
      <c r="J25" s="22">
        <f t="shared" si="0"/>
        <v>178904</v>
      </c>
      <c r="K25" s="22">
        <f t="shared" si="0"/>
        <v>312778</v>
      </c>
      <c r="L25" s="22">
        <f t="shared" si="0"/>
        <v>194699</v>
      </c>
      <c r="M25" s="22">
        <f t="shared" si="0"/>
        <v>397466</v>
      </c>
      <c r="N25" s="22">
        <f t="shared" si="0"/>
        <v>592165</v>
      </c>
      <c r="O25" s="22">
        <f t="shared" si="0"/>
        <v>42099</v>
      </c>
      <c r="P25" s="22">
        <f t="shared" si="0"/>
        <v>65082</v>
      </c>
      <c r="Q25" s="22">
        <f t="shared" si="0"/>
        <v>107181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30" t="s">
        <v>33</v>
      </c>
      <c r="AE25" s="115"/>
      <c r="AF25" s="22">
        <f aca="true" t="shared" si="1" ref="AF25:AT25">SUM(AF6:AF24)</f>
        <v>316374</v>
      </c>
      <c r="AG25" s="22">
        <f t="shared" si="1"/>
        <v>555909</v>
      </c>
      <c r="AH25" s="22">
        <f t="shared" si="1"/>
        <v>872283</v>
      </c>
      <c r="AI25" s="22">
        <f t="shared" si="1"/>
        <v>49197</v>
      </c>
      <c r="AJ25" s="22">
        <f t="shared" si="1"/>
        <v>81600</v>
      </c>
      <c r="AK25" s="22">
        <f t="shared" si="1"/>
        <v>130797</v>
      </c>
      <c r="AL25" s="22">
        <f t="shared" si="1"/>
        <v>89109</v>
      </c>
      <c r="AM25" s="22">
        <f t="shared" si="1"/>
        <v>120722</v>
      </c>
      <c r="AN25" s="22">
        <f t="shared" si="1"/>
        <v>209831</v>
      </c>
      <c r="AO25" s="22">
        <f t="shared" si="1"/>
        <v>144469</v>
      </c>
      <c r="AP25" s="22">
        <f t="shared" si="1"/>
        <v>301212</v>
      </c>
      <c r="AQ25" s="22">
        <f t="shared" si="1"/>
        <v>445681</v>
      </c>
      <c r="AR25" s="22">
        <f t="shared" si="1"/>
        <v>33599</v>
      </c>
      <c r="AS25" s="22">
        <f t="shared" si="1"/>
        <v>52375</v>
      </c>
      <c r="AT25" s="22">
        <f t="shared" si="1"/>
        <v>85974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ht="15">
      <c r="A27" s="127"/>
      <c r="B27" s="127"/>
      <c r="C27" s="1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</sheetData>
  <sheetProtection/>
  <mergeCells count="26">
    <mergeCell ref="A4:A5"/>
    <mergeCell ref="B4:B5"/>
    <mergeCell ref="C4:E4"/>
    <mergeCell ref="F4:H4"/>
    <mergeCell ref="I4:K4"/>
    <mergeCell ref="L4:N4"/>
    <mergeCell ref="A2:BE2"/>
    <mergeCell ref="AL4:AN4"/>
    <mergeCell ref="AO4:AQ4"/>
    <mergeCell ref="AR4:AT4"/>
    <mergeCell ref="O4:Q4"/>
    <mergeCell ref="R4:T4"/>
    <mergeCell ref="U4:W4"/>
    <mergeCell ref="X4:Z4"/>
    <mergeCell ref="AA4:AC4"/>
    <mergeCell ref="AD4:AD5"/>
    <mergeCell ref="A27:C27"/>
    <mergeCell ref="AU4:AW4"/>
    <mergeCell ref="AX4:AZ4"/>
    <mergeCell ref="BA4:BC4"/>
    <mergeCell ref="BD4:BF4"/>
    <mergeCell ref="A25:B25"/>
    <mergeCell ref="AD25:AE25"/>
    <mergeCell ref="AE4:AE5"/>
    <mergeCell ref="AF4:AH4"/>
    <mergeCell ref="AI4:A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Sap</cp:lastModifiedBy>
  <cp:lastPrinted>2016-03-28T06:37:27Z</cp:lastPrinted>
  <dcterms:created xsi:type="dcterms:W3CDTF">2015-12-21T06:30:35Z</dcterms:created>
  <dcterms:modified xsi:type="dcterms:W3CDTF">2016-08-23T11:49:26Z</dcterms:modified>
  <cp:category/>
  <cp:version/>
  <cp:contentType/>
  <cp:contentStatus/>
</cp:coreProperties>
</file>